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l\Desktop\"/>
    </mc:Choice>
  </mc:AlternateContent>
  <xr:revisionPtr revIDLastSave="0" documentId="13_ncr:1_{B09743D9-DD0B-4B0A-8BBB-B0252580B9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Arkusz1!$B$2:$N$28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E9" i="1"/>
  <c r="J20" i="1" l="1"/>
  <c r="K20" i="1" s="1"/>
  <c r="G20" i="1"/>
  <c r="E20" i="1"/>
  <c r="G19" i="1"/>
  <c r="E19" i="1"/>
  <c r="J18" i="1"/>
  <c r="K18" i="1" s="1"/>
  <c r="G18" i="1"/>
  <c r="E18" i="1"/>
  <c r="J17" i="1"/>
  <c r="K17" i="1" s="1"/>
  <c r="G17" i="1"/>
  <c r="E17" i="1"/>
  <c r="E14" i="1"/>
  <c r="E13" i="1"/>
  <c r="J13" i="1" s="1"/>
  <c r="K13" i="1" s="1"/>
  <c r="E10" i="1"/>
  <c r="J9" i="1"/>
  <c r="G9" i="1"/>
  <c r="J8" i="1"/>
  <c r="K8" i="1" s="1"/>
  <c r="J7" i="1"/>
  <c r="K7" i="1" s="1"/>
  <c r="J19" i="1" l="1"/>
  <c r="K19" i="1" s="1"/>
  <c r="E21" i="1"/>
  <c r="E15" i="1"/>
  <c r="J15" i="1" s="1"/>
  <c r="K15" i="1" s="1"/>
  <c r="J10" i="1"/>
  <c r="K9" i="1"/>
  <c r="K10" i="1" s="1"/>
  <c r="J14" i="1"/>
  <c r="K21" i="1"/>
  <c r="E16" i="1" l="1"/>
  <c r="J16" i="1" s="1"/>
  <c r="K16" i="1" s="1"/>
  <c r="K14" i="1"/>
  <c r="K22" i="1" s="1"/>
  <c r="K23" i="1" s="1"/>
  <c r="J22" i="1" l="1"/>
  <c r="J23" i="1" s="1"/>
</calcChain>
</file>

<file path=xl/sharedStrings.xml><?xml version="1.0" encoding="utf-8"?>
<sst xmlns="http://schemas.openxmlformats.org/spreadsheetml/2006/main" count="51" uniqueCount="36">
  <si>
    <t>Opis</t>
  </si>
  <si>
    <t>Wartość netto zł</t>
  </si>
  <si>
    <t>Wartość brutto zł</t>
  </si>
  <si>
    <t>Sprzedaż energii elektrycznej zł/kWh</t>
  </si>
  <si>
    <t>kWh</t>
  </si>
  <si>
    <t>Opłata za obsługę rozliczeń – zł/m-c</t>
  </si>
  <si>
    <t>Razem energia elektryczna  czynna</t>
  </si>
  <si>
    <t>suma energii</t>
  </si>
  <si>
    <t>Dystrybucja energii elektrycznej</t>
  </si>
  <si>
    <t>Stawka jakościowa – zł/kWh</t>
  </si>
  <si>
    <t>Stawka opłaty abonamentowej zł/układ pom.</t>
  </si>
  <si>
    <t>Razem dystrybucja energii elektrycznej</t>
  </si>
  <si>
    <t xml:space="preserve">Czas trwania umowy </t>
  </si>
  <si>
    <t>Ilość szacunkowa podana przez Zamawiającego</t>
  </si>
  <si>
    <t>Cena jednostkowa netto zł</t>
  </si>
  <si>
    <t xml:space="preserve">Szczyt </t>
  </si>
  <si>
    <t>Poza szczytem</t>
  </si>
  <si>
    <t>Składnik zmienny stawki sieciowej – zł/kWh szczyt</t>
  </si>
  <si>
    <t>Składnik zmienny stawki sieciowej – zł/kWh poza szczytem</t>
  </si>
  <si>
    <t xml:space="preserve">Stawka opłaty przejściowej – zł/kW/miesiąc </t>
  </si>
  <si>
    <t>Składnik stały stawki sieciowej zł/kW/miesiąc</t>
  </si>
  <si>
    <t>Opłata OZE</t>
  </si>
  <si>
    <t>miesiące</t>
  </si>
  <si>
    <t>szt</t>
  </si>
  <si>
    <t>Łączna moc umowna</t>
  </si>
  <si>
    <t>Ilość punktów odbioru</t>
  </si>
  <si>
    <t>punkty odbioru</t>
  </si>
  <si>
    <t>m-cy</t>
  </si>
  <si>
    <t>kW/m-c</t>
  </si>
  <si>
    <t>Opłata kogeneracyjna</t>
  </si>
  <si>
    <t xml:space="preserve">OGÓŁEM (razem energia elektryczna + razem dystrybucja) </t>
  </si>
  <si>
    <t>Opłata mocowa</t>
  </si>
  <si>
    <t>Rozliczenia odbywać się będą na podstawie wskazań układów pomiarowo-rozliczeniowych.</t>
  </si>
  <si>
    <t>Ceny  jednostkowe mogą być podane z dokładnością do pięciu miejsc po przecinku, wartość netto i brutto należy podać z dokładnością do dwóch miejsc po przecinku.</t>
  </si>
  <si>
    <t>GRUPA TARYFOWA C12b</t>
  </si>
  <si>
    <t>6 m-cy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</si>
</sst>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\ _z_ł"/>
    <numFmt numFmtId="165" formatCode="0.00000"/>
  </numFmts>
  <fonts count="8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u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103">
    <xf numFmtId="0" fontId="0" fillId="0" borderId="0" xfId="0"/>
    <xf numFmtId="4" fontId="4" fillId="2" borderId="3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4" fontId="4" fillId="2" borderId="7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4" fontId="4" fillId="2" borderId="18" xfId="0" applyNumberFormat="1" applyFont="1" applyFill="1" applyBorder="1" applyAlignment="1">
      <alignment horizontal="center" vertical="center" wrapText="1"/>
    </xf>
    <xf numFmtId="164" fontId="4" fillId="4" borderId="17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164" fontId="4" fillId="4" borderId="4" xfId="0" applyNumberFormat="1" applyFont="1" applyFill="1" applyBorder="1" applyAlignment="1">
      <alignment horizontal="center" vertical="center" wrapText="1"/>
    </xf>
    <xf numFmtId="164" fontId="4" fillId="4" borderId="2" xfId="0" applyNumberFormat="1" applyFont="1" applyFill="1" applyBorder="1" applyAlignment="1">
      <alignment horizontal="center" vertical="center" wrapText="1"/>
    </xf>
    <xf numFmtId="164" fontId="4" fillId="4" borderId="3" xfId="0" applyNumberFormat="1" applyFont="1" applyFill="1" applyBorder="1" applyAlignment="1">
      <alignment horizontal="center" vertical="center" wrapText="1"/>
    </xf>
    <xf numFmtId="4" fontId="1" fillId="3" borderId="16" xfId="0" applyNumberFormat="1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/>
    </xf>
    <xf numFmtId="164" fontId="4" fillId="4" borderId="0" xfId="0" applyNumberFormat="1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/>
    <xf numFmtId="0" fontId="6" fillId="0" borderId="0" xfId="0" applyFont="1" applyAlignment="1">
      <alignment horizontal="center"/>
    </xf>
    <xf numFmtId="165" fontId="6" fillId="0" borderId="0" xfId="0" applyNumberFormat="1" applyFont="1"/>
    <xf numFmtId="0" fontId="7" fillId="0" borderId="0" xfId="0" applyFont="1" applyAlignment="1">
      <alignment horizontal="center"/>
    </xf>
    <xf numFmtId="4" fontId="4" fillId="2" borderId="33" xfId="0" applyNumberFormat="1" applyFont="1" applyFill="1" applyBorder="1" applyAlignment="1">
      <alignment horizontal="center" vertical="center" wrapText="1"/>
    </xf>
    <xf numFmtId="4" fontId="4" fillId="2" borderId="34" xfId="0" applyNumberFormat="1" applyFont="1" applyFill="1" applyBorder="1" applyAlignment="1">
      <alignment horizontal="center" vertical="center" wrapText="1"/>
    </xf>
    <xf numFmtId="4" fontId="1" fillId="2" borderId="35" xfId="0" applyNumberFormat="1" applyFont="1" applyFill="1" applyBorder="1" applyAlignment="1">
      <alignment horizontal="center" vertical="center" wrapText="1"/>
    </xf>
    <xf numFmtId="4" fontId="1" fillId="2" borderId="36" xfId="0" applyNumberFormat="1" applyFont="1" applyFill="1" applyBorder="1" applyAlignment="1">
      <alignment horizontal="center" vertical="center" wrapText="1"/>
    </xf>
    <xf numFmtId="4" fontId="1" fillId="3" borderId="35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0" fillId="2" borderId="28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3" fontId="2" fillId="2" borderId="20" xfId="0" applyNumberFormat="1" applyFont="1" applyFill="1" applyBorder="1" applyAlignment="1">
      <alignment horizontal="center" vertical="center" wrapText="1"/>
    </xf>
    <xf numFmtId="3" fontId="2" fillId="2" borderId="21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12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4" fillId="2" borderId="12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L40"/>
  <sheetViews>
    <sheetView tabSelected="1" topLeftCell="B1" zoomScaleNormal="100" workbookViewId="0">
      <selection activeCell="O8" sqref="O8"/>
    </sheetView>
  </sheetViews>
  <sheetFormatPr defaultColWidth="9.140625" defaultRowHeight="15" x14ac:dyDescent="0.25"/>
  <cols>
    <col min="1" max="1" width="9.140625" style="8"/>
    <col min="2" max="2" width="3" style="8" customWidth="1"/>
    <col min="3" max="3" width="27.5703125" style="8" customWidth="1"/>
    <col min="4" max="4" width="19.42578125" style="8" customWidth="1"/>
    <col min="5" max="5" width="4.28515625" style="8" customWidth="1"/>
    <col min="6" max="6" width="12.42578125" style="8" bestFit="1" customWidth="1"/>
    <col min="7" max="7" width="6.28515625" style="8" customWidth="1"/>
    <col min="8" max="8" width="6.85546875" style="8" customWidth="1"/>
    <col min="9" max="9" width="17.5703125" style="16" customWidth="1"/>
    <col min="10" max="10" width="16" style="8" customWidth="1"/>
    <col min="11" max="11" width="16.85546875" style="8" customWidth="1"/>
    <col min="12" max="13" width="9.140625" style="8"/>
    <col min="14" max="14" width="21.28515625" style="8" customWidth="1"/>
    <col min="15" max="16384" width="9.140625" style="8"/>
  </cols>
  <sheetData>
    <row r="2" spans="3:11" ht="15.75" x14ac:dyDescent="0.25">
      <c r="C2"/>
      <c r="D2"/>
      <c r="E2" s="43" t="s">
        <v>34</v>
      </c>
      <c r="F2" s="43"/>
      <c r="G2" s="43"/>
      <c r="H2" s="43"/>
      <c r="I2" s="37" t="s">
        <v>35</v>
      </c>
      <c r="J2"/>
      <c r="K2"/>
    </row>
    <row r="3" spans="3:11" ht="15.75" thickBot="1" x14ac:dyDescent="0.3">
      <c r="C3"/>
      <c r="D3"/>
      <c r="E3"/>
      <c r="F3"/>
      <c r="G3"/>
      <c r="H3"/>
      <c r="I3"/>
      <c r="J3"/>
      <c r="K3"/>
    </row>
    <row r="4" spans="3:11" ht="15" customHeight="1" x14ac:dyDescent="0.25">
      <c r="C4" s="85" t="s">
        <v>0</v>
      </c>
      <c r="D4" s="86"/>
      <c r="E4" s="85" t="s">
        <v>13</v>
      </c>
      <c r="F4" s="91"/>
      <c r="G4" s="91"/>
      <c r="H4" s="92"/>
      <c r="I4" s="99" t="s">
        <v>14</v>
      </c>
      <c r="J4" s="101" t="s">
        <v>1</v>
      </c>
      <c r="K4" s="101" t="s">
        <v>2</v>
      </c>
    </row>
    <row r="5" spans="3:11" ht="18" customHeight="1" x14ac:dyDescent="0.25">
      <c r="C5" s="87"/>
      <c r="D5" s="88"/>
      <c r="E5" s="93"/>
      <c r="F5" s="94"/>
      <c r="G5" s="94"/>
      <c r="H5" s="95"/>
      <c r="I5" s="100"/>
      <c r="J5" s="102"/>
      <c r="K5" s="102"/>
    </row>
    <row r="6" spans="3:11" ht="15.75" thickBot="1" x14ac:dyDescent="0.3">
      <c r="C6" s="89"/>
      <c r="D6" s="90"/>
      <c r="E6" s="96"/>
      <c r="F6" s="97"/>
      <c r="G6" s="97"/>
      <c r="H6" s="98"/>
      <c r="I6" s="100"/>
      <c r="J6" s="102"/>
      <c r="K6" s="102"/>
    </row>
    <row r="7" spans="3:11" ht="30" customHeight="1" thickBot="1" x14ac:dyDescent="0.3">
      <c r="C7" s="53" t="s">
        <v>3</v>
      </c>
      <c r="D7" s="11" t="s">
        <v>15</v>
      </c>
      <c r="E7" s="68">
        <v>131</v>
      </c>
      <c r="F7" s="82"/>
      <c r="G7" s="83" t="s">
        <v>4</v>
      </c>
      <c r="H7" s="84"/>
      <c r="I7" s="19">
        <v>0</v>
      </c>
      <c r="J7" s="18">
        <f>I7*E7</f>
        <v>0</v>
      </c>
      <c r="K7" s="18">
        <f>J7*1.23</f>
        <v>0</v>
      </c>
    </row>
    <row r="8" spans="3:11" ht="30" customHeight="1" thickBot="1" x14ac:dyDescent="0.3">
      <c r="C8" s="81"/>
      <c r="D8" s="9" t="s">
        <v>16</v>
      </c>
      <c r="E8" s="61">
        <v>87</v>
      </c>
      <c r="F8" s="62"/>
      <c r="G8" s="66" t="s">
        <v>4</v>
      </c>
      <c r="H8" s="67"/>
      <c r="I8" s="19">
        <v>0</v>
      </c>
      <c r="J8" s="1">
        <f>I8*E8</f>
        <v>0</v>
      </c>
      <c r="K8" s="38">
        <f>J8*1.23</f>
        <v>0</v>
      </c>
    </row>
    <row r="9" spans="3:11" ht="15.75" thickBot="1" x14ac:dyDescent="0.3">
      <c r="C9" s="72" t="s">
        <v>5</v>
      </c>
      <c r="D9" s="73"/>
      <c r="E9" s="17">
        <f>D26</f>
        <v>1</v>
      </c>
      <c r="F9" s="27" t="s">
        <v>26</v>
      </c>
      <c r="G9" s="29">
        <f>D25</f>
        <v>6</v>
      </c>
      <c r="H9" s="27" t="s">
        <v>27</v>
      </c>
      <c r="I9" s="2">
        <v>0</v>
      </c>
      <c r="J9" s="3">
        <f>I9*D25*D26</f>
        <v>0</v>
      </c>
      <c r="K9" s="39">
        <f>J9*1.23</f>
        <v>0</v>
      </c>
    </row>
    <row r="10" spans="3:11" ht="45" customHeight="1" thickBot="1" x14ac:dyDescent="0.3">
      <c r="C10" s="10" t="s">
        <v>6</v>
      </c>
      <c r="D10" s="10" t="s">
        <v>7</v>
      </c>
      <c r="E10" s="64">
        <f>(E7+E8)</f>
        <v>218</v>
      </c>
      <c r="F10" s="65"/>
      <c r="G10" s="74" t="s">
        <v>4</v>
      </c>
      <c r="H10" s="75"/>
      <c r="I10" s="4"/>
      <c r="J10" s="5">
        <f>J9+J8+J7</f>
        <v>0</v>
      </c>
      <c r="K10" s="40">
        <f>K9+K8+K7</f>
        <v>0</v>
      </c>
    </row>
    <row r="11" spans="3:11" ht="15.75" thickBot="1" x14ac:dyDescent="0.3">
      <c r="C11" s="74"/>
      <c r="D11" s="76"/>
      <c r="E11" s="76"/>
      <c r="F11" s="76"/>
      <c r="G11" s="76"/>
      <c r="H11" s="76"/>
      <c r="I11" s="76"/>
      <c r="J11" s="76"/>
      <c r="K11" s="77"/>
    </row>
    <row r="12" spans="3:11" ht="15.75" thickBot="1" x14ac:dyDescent="0.3">
      <c r="C12" s="78" t="s">
        <v>8</v>
      </c>
      <c r="D12" s="79"/>
      <c r="E12" s="79"/>
      <c r="F12" s="79"/>
      <c r="G12" s="79"/>
      <c r="H12" s="79"/>
      <c r="I12" s="79"/>
      <c r="J12" s="79"/>
      <c r="K12" s="80"/>
    </row>
    <row r="13" spans="3:11" ht="30" customHeight="1" thickBot="1" x14ac:dyDescent="0.3">
      <c r="C13" s="68" t="s">
        <v>17</v>
      </c>
      <c r="D13" s="69"/>
      <c r="E13" s="70">
        <f>E7</f>
        <v>131</v>
      </c>
      <c r="F13" s="71"/>
      <c r="G13" s="66" t="s">
        <v>4</v>
      </c>
      <c r="H13" s="67"/>
      <c r="I13" s="21">
        <v>0.42020000000000002</v>
      </c>
      <c r="J13" s="6">
        <f>I13*E13</f>
        <v>55.046199999999999</v>
      </c>
      <c r="K13" s="12">
        <f>J13*1.23</f>
        <v>67.706825999999992</v>
      </c>
    </row>
    <row r="14" spans="3:11" ht="30" customHeight="1" thickBot="1" x14ac:dyDescent="0.3">
      <c r="C14" s="68" t="s">
        <v>18</v>
      </c>
      <c r="D14" s="69"/>
      <c r="E14" s="70">
        <f>E8</f>
        <v>87</v>
      </c>
      <c r="F14" s="71"/>
      <c r="G14" s="66" t="s">
        <v>4</v>
      </c>
      <c r="H14" s="67"/>
      <c r="I14" s="22">
        <v>9.3200000000000005E-2</v>
      </c>
      <c r="J14" s="7">
        <f>I14*E14</f>
        <v>8.1083999999999996</v>
      </c>
      <c r="K14" s="12">
        <f>J14*1.23</f>
        <v>9.9733319999999992</v>
      </c>
    </row>
    <row r="15" spans="3:11" ht="24" customHeight="1" thickBot="1" x14ac:dyDescent="0.3">
      <c r="C15" s="61" t="s">
        <v>9</v>
      </c>
      <c r="D15" s="62"/>
      <c r="E15" s="64">
        <f>(E13+E14)</f>
        <v>218</v>
      </c>
      <c r="F15" s="65"/>
      <c r="G15" s="66" t="s">
        <v>4</v>
      </c>
      <c r="H15" s="67"/>
      <c r="I15" s="20">
        <v>2.4199999999999999E-2</v>
      </c>
      <c r="J15" s="3">
        <f>I15*E15</f>
        <v>5.2755999999999998</v>
      </c>
      <c r="K15" s="7">
        <f t="shared" ref="K15:K21" si="0">J15*1.23</f>
        <v>6.488988</v>
      </c>
    </row>
    <row r="16" spans="3:11" ht="24" customHeight="1" thickBot="1" x14ac:dyDescent="0.3">
      <c r="C16" s="61" t="s">
        <v>21</v>
      </c>
      <c r="D16" s="62"/>
      <c r="E16" s="64">
        <f>E15</f>
        <v>218</v>
      </c>
      <c r="F16" s="65"/>
      <c r="G16" s="66" t="s">
        <v>4</v>
      </c>
      <c r="H16" s="67"/>
      <c r="I16" s="23">
        <v>0</v>
      </c>
      <c r="J16" s="1">
        <f>I16*E16</f>
        <v>0</v>
      </c>
      <c r="K16" s="7">
        <f t="shared" si="0"/>
        <v>0</v>
      </c>
    </row>
    <row r="17" spans="3:12" ht="27" customHeight="1" thickBot="1" x14ac:dyDescent="0.3">
      <c r="C17" s="61" t="s">
        <v>19</v>
      </c>
      <c r="D17" s="62"/>
      <c r="E17" s="17">
        <f>E9</f>
        <v>1</v>
      </c>
      <c r="F17" s="28" t="s">
        <v>26</v>
      </c>
      <c r="G17" s="10">
        <f>D25</f>
        <v>6</v>
      </c>
      <c r="H17" s="28" t="s">
        <v>27</v>
      </c>
      <c r="I17" s="23">
        <v>0.08</v>
      </c>
      <c r="J17" s="1">
        <f>I17*D24*D25</f>
        <v>0.72</v>
      </c>
      <c r="K17" s="7">
        <f t="shared" si="0"/>
        <v>0.88559999999999994</v>
      </c>
    </row>
    <row r="18" spans="3:12" ht="15.75" thickBot="1" x14ac:dyDescent="0.3">
      <c r="C18" s="61" t="s">
        <v>20</v>
      </c>
      <c r="D18" s="62"/>
      <c r="E18" s="17">
        <f>E9</f>
        <v>1</v>
      </c>
      <c r="F18" s="28" t="s">
        <v>26</v>
      </c>
      <c r="G18" s="10">
        <f>D25</f>
        <v>6</v>
      </c>
      <c r="H18" s="28" t="s">
        <v>27</v>
      </c>
      <c r="I18" s="23">
        <v>7.48</v>
      </c>
      <c r="J18" s="1">
        <f>I18*D24*D25</f>
        <v>67.320000000000007</v>
      </c>
      <c r="K18" s="12">
        <f t="shared" si="0"/>
        <v>82.803600000000003</v>
      </c>
    </row>
    <row r="19" spans="3:12" ht="15.75" thickBot="1" x14ac:dyDescent="0.3">
      <c r="C19" s="61" t="s">
        <v>29</v>
      </c>
      <c r="D19" s="62"/>
      <c r="E19" s="17">
        <f>E9</f>
        <v>1</v>
      </c>
      <c r="F19" s="28" t="s">
        <v>26</v>
      </c>
      <c r="G19" s="10">
        <f>D25</f>
        <v>6</v>
      </c>
      <c r="H19" s="28" t="s">
        <v>27</v>
      </c>
      <c r="I19" s="23">
        <v>4.96E-3</v>
      </c>
      <c r="J19" s="1">
        <f>E10*I19</f>
        <v>1.08128</v>
      </c>
      <c r="K19" s="38">
        <f t="shared" si="0"/>
        <v>1.3299744</v>
      </c>
    </row>
    <row r="20" spans="3:12" ht="36" customHeight="1" thickBot="1" x14ac:dyDescent="0.3">
      <c r="C20" s="61" t="s">
        <v>10</v>
      </c>
      <c r="D20" s="62"/>
      <c r="E20" s="17">
        <f>E9</f>
        <v>1</v>
      </c>
      <c r="F20" s="28" t="s">
        <v>26</v>
      </c>
      <c r="G20" s="10">
        <f>D25</f>
        <v>6</v>
      </c>
      <c r="H20" s="28" t="s">
        <v>27</v>
      </c>
      <c r="I20" s="23">
        <v>2.9</v>
      </c>
      <c r="J20" s="1">
        <f>I20*D25*D26</f>
        <v>17.399999999999999</v>
      </c>
      <c r="K20" s="39">
        <f t="shared" si="0"/>
        <v>21.401999999999997</v>
      </c>
    </row>
    <row r="21" spans="3:12" ht="36" customHeight="1" thickBot="1" x14ac:dyDescent="0.3">
      <c r="C21" s="61" t="s">
        <v>31</v>
      </c>
      <c r="D21" s="63"/>
      <c r="E21" s="49">
        <f>E10</f>
        <v>218</v>
      </c>
      <c r="F21" s="50"/>
      <c r="G21" s="51" t="s">
        <v>4</v>
      </c>
      <c r="H21" s="52"/>
      <c r="I21" s="26">
        <v>13.35</v>
      </c>
      <c r="J21" s="1">
        <f>I21*D25</f>
        <v>80.099999999999994</v>
      </c>
      <c r="K21" s="39">
        <f t="shared" si="0"/>
        <v>98.522999999999996</v>
      </c>
    </row>
    <row r="22" spans="3:12" ht="15.75" customHeight="1" thickBot="1" x14ac:dyDescent="0.3">
      <c r="C22" s="53" t="s">
        <v>11</v>
      </c>
      <c r="D22" s="54"/>
      <c r="E22" s="54"/>
      <c r="F22" s="54"/>
      <c r="G22" s="54"/>
      <c r="H22" s="54"/>
      <c r="I22" s="55"/>
      <c r="J22" s="5">
        <f>SUM(J13:J21)</f>
        <v>235.05148</v>
      </c>
      <c r="K22" s="41">
        <f>SUM(K13:K21)</f>
        <v>289.11332039999996</v>
      </c>
    </row>
    <row r="23" spans="3:12" ht="24" customHeight="1" thickBot="1" x14ac:dyDescent="0.3">
      <c r="C23" s="56" t="s">
        <v>30</v>
      </c>
      <c r="D23" s="57"/>
      <c r="E23" s="57"/>
      <c r="F23" s="57"/>
      <c r="G23" s="57"/>
      <c r="H23" s="57"/>
      <c r="I23" s="58"/>
      <c r="J23" s="24">
        <f>J22+J10</f>
        <v>235.05148</v>
      </c>
      <c r="K23" s="42">
        <f>K22+K10</f>
        <v>289.11332039999996</v>
      </c>
    </row>
    <row r="24" spans="3:12" x14ac:dyDescent="0.25">
      <c r="C24" s="30" t="s">
        <v>24</v>
      </c>
      <c r="D24" s="59">
        <v>1.5</v>
      </c>
      <c r="E24" s="60"/>
      <c r="F24" s="25" t="s">
        <v>28</v>
      </c>
      <c r="G24" s="13"/>
      <c r="H24"/>
      <c r="I24"/>
      <c r="J24"/>
      <c r="K24"/>
      <c r="L24"/>
    </row>
    <row r="25" spans="3:12" x14ac:dyDescent="0.25">
      <c r="C25" s="31" t="s">
        <v>12</v>
      </c>
      <c r="D25" s="45">
        <v>6</v>
      </c>
      <c r="E25" s="46"/>
      <c r="F25" s="14" t="s">
        <v>22</v>
      </c>
      <c r="G25" s="13"/>
      <c r="H25"/>
      <c r="I25"/>
      <c r="J25"/>
      <c r="K25"/>
      <c r="L25"/>
    </row>
    <row r="26" spans="3:12" ht="15.75" thickBot="1" x14ac:dyDescent="0.3">
      <c r="C26" s="32" t="s">
        <v>25</v>
      </c>
      <c r="D26" s="47">
        <v>1</v>
      </c>
      <c r="E26" s="48"/>
      <c r="F26" s="15" t="s">
        <v>23</v>
      </c>
      <c r="G26" s="13"/>
      <c r="H26"/>
      <c r="I26"/>
      <c r="J26"/>
      <c r="K26"/>
      <c r="L26"/>
    </row>
    <row r="27" spans="3:12" x14ac:dyDescent="0.25">
      <c r="H27"/>
      <c r="I27"/>
      <c r="J27"/>
      <c r="K27"/>
      <c r="L27"/>
    </row>
    <row r="28" spans="3:12" x14ac:dyDescent="0.25">
      <c r="C28" s="33" t="s">
        <v>32</v>
      </c>
      <c r="D28" s="34"/>
      <c r="E28" s="35"/>
      <c r="F28" s="34"/>
      <c r="G28" s="34"/>
      <c r="H28" s="36"/>
      <c r="I28" s="34"/>
      <c r="J28" s="34"/>
      <c r="K28" s="34"/>
    </row>
    <row r="29" spans="3:12" ht="28.5" customHeight="1" x14ac:dyDescent="0.25">
      <c r="C29" s="44" t="s">
        <v>33</v>
      </c>
      <c r="D29" s="44"/>
      <c r="E29" s="44"/>
      <c r="F29" s="44"/>
      <c r="G29" s="44"/>
      <c r="H29" s="44"/>
      <c r="I29" s="44"/>
      <c r="J29" s="44"/>
      <c r="K29" s="44"/>
    </row>
    <row r="30" spans="3:12" x14ac:dyDescent="0.25">
      <c r="I30" s="8"/>
    </row>
    <row r="31" spans="3:12" x14ac:dyDescent="0.25">
      <c r="I31" s="8"/>
    </row>
    <row r="32" spans="3:12" x14ac:dyDescent="0.25">
      <c r="I32" s="8"/>
    </row>
    <row r="33" spans="9:9" x14ac:dyDescent="0.25">
      <c r="I33" s="8"/>
    </row>
    <row r="34" spans="9:9" x14ac:dyDescent="0.25">
      <c r="I34" s="8"/>
    </row>
    <row r="35" spans="9:9" x14ac:dyDescent="0.25">
      <c r="I35" s="8"/>
    </row>
    <row r="36" spans="9:9" x14ac:dyDescent="0.25">
      <c r="I36" s="8"/>
    </row>
    <row r="37" spans="9:9" x14ac:dyDescent="0.25">
      <c r="I37" s="8"/>
    </row>
    <row r="38" spans="9:9" x14ac:dyDescent="0.25">
      <c r="I38" s="8"/>
    </row>
    <row r="39" spans="9:9" x14ac:dyDescent="0.25">
      <c r="I39" s="8"/>
    </row>
    <row r="40" spans="9:9" x14ac:dyDescent="0.25">
      <c r="I40" s="8"/>
    </row>
  </sheetData>
  <mergeCells count="41">
    <mergeCell ref="C4:D6"/>
    <mergeCell ref="E4:H6"/>
    <mergeCell ref="I4:I6"/>
    <mergeCell ref="J4:J6"/>
    <mergeCell ref="K4:K6"/>
    <mergeCell ref="C7:C8"/>
    <mergeCell ref="E7:F7"/>
    <mergeCell ref="G7:H7"/>
    <mergeCell ref="E8:F8"/>
    <mergeCell ref="G8:H8"/>
    <mergeCell ref="C9:D9"/>
    <mergeCell ref="E10:F10"/>
    <mergeCell ref="G10:H10"/>
    <mergeCell ref="C11:K11"/>
    <mergeCell ref="C12:K12"/>
    <mergeCell ref="G15:H15"/>
    <mergeCell ref="C16:D16"/>
    <mergeCell ref="E16:F16"/>
    <mergeCell ref="G16:H16"/>
    <mergeCell ref="C13:D13"/>
    <mergeCell ref="E13:F13"/>
    <mergeCell ref="G13:H13"/>
    <mergeCell ref="C14:D14"/>
    <mergeCell ref="E14:F14"/>
    <mergeCell ref="G14:H14"/>
    <mergeCell ref="E2:H2"/>
    <mergeCell ref="C29:K29"/>
    <mergeCell ref="D25:E25"/>
    <mergeCell ref="D26:E26"/>
    <mergeCell ref="E21:F21"/>
    <mergeCell ref="G21:H21"/>
    <mergeCell ref="C22:I22"/>
    <mergeCell ref="C23:I23"/>
    <mergeCell ref="D24:E24"/>
    <mergeCell ref="C17:D17"/>
    <mergeCell ref="C18:D18"/>
    <mergeCell ref="C19:D19"/>
    <mergeCell ref="C20:D20"/>
    <mergeCell ref="C21:D21"/>
    <mergeCell ref="C15:D15"/>
    <mergeCell ref="E15:F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Header>&amp;L&amp;"Times New Roman,Pogrubiona"&amp;10GMINA RADZANOWO
Grupa taryfowa C12b&amp;C&amp;"Times New Roman,Pogrubiona"&amp;10FORMULARZ CENOWY 
(NA 12 M-CY)&amp;R&amp;"Times New Roman,Pogrubiona"&amp;10ZAŁĄCZNIK nr 1.3a do SIWZ</oddHeader>
    <oddFooter>&amp;C.............................................
&amp;"Times New Roman,Pogrubiona"&amp;10(Imię i Nazwisko) &amp;"-,Standardowy"&amp;11
&amp;"Times New Roman,Kursywa"&amp;10podpis osoby (osób) upowanionej (nych) do reprezentowania Wykonawcy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3FAB61196C43F409AF4D42F109B3F78" ma:contentTypeVersion="16" ma:contentTypeDescription="Utwórz nowy dokument." ma:contentTypeScope="" ma:versionID="4066f504804f0dab16ba718c23f60fde">
  <xsd:schema xmlns:xsd="http://www.w3.org/2001/XMLSchema" xmlns:xs="http://www.w3.org/2001/XMLSchema" xmlns:p="http://schemas.microsoft.com/office/2006/metadata/properties" xmlns:ns2="2d577696-1229-452a-9b19-cd8e3eef1f68" xmlns:ns3="7041a50b-7d7f-4b12-a622-d747cae9af99" targetNamespace="http://schemas.microsoft.com/office/2006/metadata/properties" ma:root="true" ma:fieldsID="374f87d5620464532183b4d814fe0c05" ns2:_="" ns3:_="">
    <xsd:import namespace="2d577696-1229-452a-9b19-cd8e3eef1f68"/>
    <xsd:import namespace="7041a50b-7d7f-4b12-a622-d747cae9af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577696-1229-452a-9b19-cd8e3eef1f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Tagi obrazów" ma:readOnly="false" ma:fieldId="{5cf76f15-5ced-4ddc-b409-7134ff3c332f}" ma:taxonomyMulti="true" ma:sspId="d999883f-3841-4191-90fa-aeb93f1dab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41a50b-7d7f-4b12-a622-d747cae9af9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1750c7a-ece7-4d14-a2c9-b146cf83c657}" ma:internalName="TaxCatchAll" ma:showField="CatchAllData" ma:web="7041a50b-7d7f-4b12-a622-d747cae9af9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041a50b-7d7f-4b12-a622-d747cae9af99" xsi:nil="true"/>
    <lcf76f155ced4ddcb4097134ff3c332f xmlns="2d577696-1229-452a-9b19-cd8e3eef1f6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F718605-1BA9-4EC6-B01B-DA4C76C495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577696-1229-452a-9b19-cd8e3eef1f68"/>
    <ds:schemaRef ds:uri="7041a50b-7d7f-4b12-a622-d747cae9af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FB904E5-454D-4340-BCC6-701418AD24F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535B7BC-8F33-4BEE-9580-ADD224A7B094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7041a50b-7d7f-4b12-a622-d747cae9af99"/>
    <ds:schemaRef ds:uri="http://purl.org/dc/elements/1.1/"/>
    <ds:schemaRef ds:uri="http://schemas.microsoft.com/office/2006/documentManagement/types"/>
    <ds:schemaRef ds:uri="2d577696-1229-452a-9b19-cd8e3eef1f68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Filip Chojnacki</dc:creator>
  <cp:lastModifiedBy>michal</cp:lastModifiedBy>
  <cp:lastPrinted>2022-07-27T08:57:19Z</cp:lastPrinted>
  <dcterms:created xsi:type="dcterms:W3CDTF">2011-04-01T08:17:29Z</dcterms:created>
  <dcterms:modified xsi:type="dcterms:W3CDTF">2023-04-20T08:32:52Z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0x010100D3FAB61196C43F409AF4D42F109B3F78</vt:lpwstr>
  </property>
  <property fmtid="{D5CDD505-2E9C-101B-9397-08002B2CF9AE}" pid="3" name="Order">
    <vt:r8>11449900</vt:r8>
  </property>
  <property fmtid="{D5CDD505-2E9C-101B-9397-08002B2CF9AE}" pid="4" name="ComplianceAssetId">
    <vt:lpwstr/>
  </property>
  <property fmtid="{D5CDD505-2E9C-101B-9397-08002B2CF9AE}" pid="5" name="MediaServiceImageTags">
    <vt:lpwstr/>
  </property>
</Properties>
</file>