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l\Desktop\"/>
    </mc:Choice>
  </mc:AlternateContent>
  <xr:revisionPtr revIDLastSave="0" documentId="13_ncr:1_{D5891E58-2F1B-4BE1-A020-A165C98D26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Arkusz1!$B$2:$N$29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3" i="1" l="1"/>
  <c r="E14" i="1"/>
  <c r="E18" i="1"/>
  <c r="G18" i="1"/>
  <c r="E19" i="1"/>
  <c r="G19" i="1"/>
  <c r="E20" i="1"/>
  <c r="G20" i="1"/>
  <c r="E15" i="1" l="1"/>
  <c r="E16" i="1" s="1"/>
  <c r="J18" i="1"/>
  <c r="J19" i="1" l="1"/>
  <c r="J9" i="1"/>
  <c r="J8" i="1"/>
  <c r="J7" i="1"/>
  <c r="E10" i="1" l="1"/>
  <c r="E21" i="1" s="1"/>
  <c r="G9" i="1"/>
  <c r="J20" i="1"/>
  <c r="J21" i="1" l="1"/>
  <c r="K21" i="1" s="1"/>
  <c r="E17" i="1"/>
  <c r="J17" i="1" s="1"/>
  <c r="K17" i="1" s="1"/>
  <c r="J16" i="1"/>
  <c r="K16" i="1" s="1"/>
  <c r="K8" i="1"/>
  <c r="K7" i="1"/>
  <c r="K9" i="1"/>
  <c r="K10" i="1" l="1"/>
  <c r="J10" i="1"/>
  <c r="J14" i="1"/>
  <c r="K14" i="1" s="1"/>
  <c r="K20" i="1" l="1"/>
  <c r="K19" i="1"/>
  <c r="K18" i="1"/>
  <c r="J15" i="1"/>
  <c r="K15" i="1" s="1"/>
  <c r="J13" i="1"/>
  <c r="K13" i="1" l="1"/>
  <c r="K22" i="1" s="1"/>
  <c r="K23" i="1" s="1"/>
  <c r="J22" i="1"/>
  <c r="J23" i="1" s="1"/>
</calcChain>
</file>

<file path=xl/sharedStrings.xml><?xml version="1.0" encoding="utf-8"?>
<sst xmlns="http://schemas.openxmlformats.org/spreadsheetml/2006/main" count="50" uniqueCount="36">
  <si>
    <t>Opis</t>
  </si>
  <si>
    <t>Wartość netto zł</t>
  </si>
  <si>
    <t>Wartość brutto zł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</si>
  <si>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</si>
  <si>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</si>
  <si>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</si>
  <si>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</si>
  <si>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</si>
  <si>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</si>
  <si>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</si>
  <si>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</si>
  <si>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</si>
  <si>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</si>
  <si>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</si>
  <si>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</si>
  <si>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</si>
  <si>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</si>
  <si>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</si>
  <si>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</si>
  <si>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</si>
  <si>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</si>
  <si>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</si>
  <si>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</si>
  <si>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</si>
  <si>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</si>
  <si>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</si>
  <si>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</si>
  <si>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punkty odbioru</t>
  </si>
  <si>
    <t>m-cy</t>
  </si>
  <si>
    <t>kW/m-c</t>
  </si>
  <si>
    <t>Opłata kogenaracyjna</t>
  </si>
  <si>
    <t>Ceny  jednostkowe mogą być podane z dokładnością do pięciu miejsc po przecinku, wartość netto i brutto należy podać z dokładnością do dwóch miejsc po przecinku.</t>
  </si>
  <si>
    <t>Opłata mocowa</t>
  </si>
  <si>
    <t>Rozliczenia odbywać się będą na podstawie wskazań układów pomiarowo-rozliczeniowych.</t>
  </si>
  <si>
    <t>GRUPA TARYFOWA C12a</t>
  </si>
  <si>
    <t>6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</si>
</sst>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\ _z_ł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i/>
      <u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4" xfId="0" applyNumberFormat="1" applyFont="1" applyFill="1" applyBorder="1" applyAlignment="1">
      <alignment horizontal="center" vertical="center" wrapText="1"/>
    </xf>
    <xf numFmtId="4" fontId="1" fillId="3" borderId="20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164" fontId="4" fillId="4" borderId="23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4" fontId="4" fillId="2" borderId="32" xfId="0" applyNumberFormat="1" applyFont="1" applyFill="1" applyBorder="1" applyAlignment="1">
      <alignment horizontal="center" vertical="center" wrapText="1"/>
    </xf>
    <xf numFmtId="4" fontId="4" fillId="2" borderId="33" xfId="0" applyNumberFormat="1" applyFont="1" applyFill="1" applyBorder="1" applyAlignment="1">
      <alignment horizontal="center" vertical="center" wrapText="1"/>
    </xf>
    <xf numFmtId="4" fontId="1" fillId="2" borderId="34" xfId="0" applyNumberFormat="1" applyFont="1" applyFill="1" applyBorder="1" applyAlignment="1">
      <alignment horizontal="center" vertical="center" wrapText="1"/>
    </xf>
    <xf numFmtId="4" fontId="1" fillId="2" borderId="32" xfId="0" applyNumberFormat="1" applyFont="1" applyFill="1" applyBorder="1" applyAlignment="1">
      <alignment horizontal="center" vertical="center" wrapText="1"/>
    </xf>
    <xf numFmtId="4" fontId="1" fillId="3" borderId="34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3" fontId="2" fillId="2" borderId="29" xfId="0" applyNumberFormat="1" applyFont="1" applyFill="1" applyBorder="1" applyAlignment="1">
      <alignment horizontal="center" vertical="center" wrapText="1"/>
    </xf>
    <xf numFmtId="3" fontId="2" fillId="2" borderId="30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7"/>
  <sheetViews>
    <sheetView tabSelected="1" topLeftCell="B1" zoomScale="90" zoomScaleNormal="90" workbookViewId="0">
      <selection activeCell="I2" sqref="I2"/>
    </sheetView>
  </sheetViews>
  <sheetFormatPr defaultColWidth="9.140625" defaultRowHeight="15" x14ac:dyDescent="0.25"/>
  <cols>
    <col min="1" max="1" width="9.140625" style="8"/>
    <col min="2" max="2" width="3" style="8" customWidth="1"/>
    <col min="3" max="3" width="27.5703125" style="8" customWidth="1"/>
    <col min="4" max="4" width="19.42578125" style="8" customWidth="1"/>
    <col min="5" max="5" width="4.28515625" style="8" customWidth="1"/>
    <col min="6" max="6" width="12.85546875" style="8" bestFit="1" customWidth="1"/>
    <col min="7" max="7" width="5.28515625" style="8" customWidth="1"/>
    <col min="8" max="8" width="9.28515625" style="8" customWidth="1"/>
    <col min="9" max="9" width="25.5703125" style="21" bestFit="1" customWidth="1"/>
    <col min="10" max="10" width="16" style="8" bestFit="1" customWidth="1"/>
    <col min="11" max="11" width="16.85546875" style="8" bestFit="1" customWidth="1"/>
    <col min="12" max="13" width="9.140625" style="8"/>
    <col min="14" max="14" width="4.5703125" style="8" customWidth="1"/>
    <col min="15" max="16384" width="9.140625" style="8"/>
  </cols>
  <sheetData>
    <row r="2" spans="2:11" ht="15.75" x14ac:dyDescent="0.25">
      <c r="C2"/>
      <c r="D2" s="78" t="s">
        <v>34</v>
      </c>
      <c r="E2" s="78"/>
      <c r="F2" s="78"/>
      <c r="G2"/>
      <c r="H2" s="49" t="s">
        <v>35</v>
      </c>
      <c r="I2"/>
      <c r="J2"/>
      <c r="K2"/>
    </row>
    <row r="3" spans="2:11" ht="15.75" thickBot="1" x14ac:dyDescent="0.3">
      <c r="C3"/>
      <c r="D3"/>
      <c r="E3"/>
      <c r="F3"/>
      <c r="G3"/>
      <c r="H3"/>
      <c r="I3"/>
      <c r="J3"/>
      <c r="K3"/>
    </row>
    <row r="4" spans="2:11" ht="15" customHeight="1" x14ac:dyDescent="0.25">
      <c r="B4" s="94"/>
      <c r="C4" s="81" t="s">
        <v>0</v>
      </c>
      <c r="D4" s="82"/>
      <c r="E4" s="81" t="s">
        <v>14</v>
      </c>
      <c r="F4" s="95"/>
      <c r="G4" s="95"/>
      <c r="H4" s="96"/>
      <c r="I4" s="89" t="s">
        <v>15</v>
      </c>
      <c r="J4" s="79" t="s">
        <v>1</v>
      </c>
      <c r="K4" s="79" t="s">
        <v>2</v>
      </c>
    </row>
    <row r="5" spans="2:11" ht="18" customHeight="1" x14ac:dyDescent="0.25">
      <c r="B5" s="94"/>
      <c r="C5" s="83"/>
      <c r="D5" s="84"/>
      <c r="E5" s="97"/>
      <c r="F5" s="98"/>
      <c r="G5" s="98"/>
      <c r="H5" s="99"/>
      <c r="I5" s="90"/>
      <c r="J5" s="80"/>
      <c r="K5" s="80"/>
    </row>
    <row r="6" spans="2:11" ht="15.75" thickBot="1" x14ac:dyDescent="0.3">
      <c r="B6" s="94"/>
      <c r="C6" s="85"/>
      <c r="D6" s="86"/>
      <c r="E6" s="100"/>
      <c r="F6" s="101"/>
      <c r="G6" s="101"/>
      <c r="H6" s="102"/>
      <c r="I6" s="90"/>
      <c r="J6" s="80"/>
      <c r="K6" s="80"/>
    </row>
    <row r="7" spans="2:11" ht="30" customHeight="1" thickBot="1" x14ac:dyDescent="0.3">
      <c r="C7" s="55" t="s">
        <v>3</v>
      </c>
      <c r="D7" s="13" t="s">
        <v>16</v>
      </c>
      <c r="E7" s="57">
        <v>131361</v>
      </c>
      <c r="F7" s="103"/>
      <c r="G7" s="91" t="s">
        <v>4</v>
      </c>
      <c r="H7" s="92"/>
      <c r="I7" s="36">
        <v>0</v>
      </c>
      <c r="J7" s="30">
        <f>I7*E7</f>
        <v>0</v>
      </c>
      <c r="K7" s="30">
        <f>J7*1.23</f>
        <v>0</v>
      </c>
    </row>
    <row r="8" spans="2:11" ht="30" customHeight="1" thickBot="1" x14ac:dyDescent="0.3">
      <c r="C8" s="56"/>
      <c r="D8" s="9" t="s">
        <v>17</v>
      </c>
      <c r="E8" s="53">
        <v>266704</v>
      </c>
      <c r="F8" s="54"/>
      <c r="G8" s="71" t="s">
        <v>4</v>
      </c>
      <c r="H8" s="72"/>
      <c r="I8" s="36">
        <v>0</v>
      </c>
      <c r="J8" s="2">
        <f>I8*E8</f>
        <v>0</v>
      </c>
      <c r="K8" s="44">
        <f>J8*1.23</f>
        <v>0</v>
      </c>
    </row>
    <row r="9" spans="2:11" ht="15.75" thickBot="1" x14ac:dyDescent="0.3">
      <c r="C9" s="59" t="s">
        <v>5</v>
      </c>
      <c r="D9" s="60"/>
      <c r="E9" s="12">
        <f>D26</f>
        <v>50</v>
      </c>
      <c r="F9" s="22" t="s">
        <v>27</v>
      </c>
      <c r="G9" s="29">
        <f>D25</f>
        <v>6</v>
      </c>
      <c r="H9" s="22" t="s">
        <v>28</v>
      </c>
      <c r="I9" s="37">
        <v>0</v>
      </c>
      <c r="J9" s="3">
        <f>I9*D25*D26</f>
        <v>0</v>
      </c>
      <c r="K9" s="45">
        <f>J9*1.23</f>
        <v>0</v>
      </c>
    </row>
    <row r="10" spans="2:11" ht="24.75" thickBot="1" x14ac:dyDescent="0.3">
      <c r="C10" s="10" t="s">
        <v>6</v>
      </c>
      <c r="D10" s="10" t="s">
        <v>7</v>
      </c>
      <c r="E10" s="69">
        <f>(E7+E8)</f>
        <v>398065</v>
      </c>
      <c r="F10" s="70"/>
      <c r="G10" s="61" t="s">
        <v>4</v>
      </c>
      <c r="H10" s="93"/>
      <c r="I10" s="4"/>
      <c r="J10" s="5">
        <f>J9+J8+J7</f>
        <v>0</v>
      </c>
      <c r="K10" s="46">
        <f>K9+K8+K7</f>
        <v>0</v>
      </c>
    </row>
    <row r="11" spans="2:11" ht="15.75" thickBot="1" x14ac:dyDescent="0.3">
      <c r="C11" s="61"/>
      <c r="D11" s="62"/>
      <c r="E11" s="62"/>
      <c r="F11" s="62"/>
      <c r="G11" s="62"/>
      <c r="H11" s="62"/>
      <c r="I11" s="62"/>
      <c r="J11" s="62"/>
      <c r="K11" s="63"/>
    </row>
    <row r="12" spans="2:11" ht="15.75" thickBot="1" x14ac:dyDescent="0.3">
      <c r="C12" s="64" t="s">
        <v>8</v>
      </c>
      <c r="D12" s="65"/>
      <c r="E12" s="65"/>
      <c r="F12" s="65"/>
      <c r="G12" s="65"/>
      <c r="H12" s="65"/>
      <c r="I12" s="65"/>
      <c r="J12" s="65"/>
      <c r="K12" s="66"/>
    </row>
    <row r="13" spans="2:11" ht="30" customHeight="1" thickBot="1" x14ac:dyDescent="0.3">
      <c r="C13" s="57" t="s">
        <v>18</v>
      </c>
      <c r="D13" s="58"/>
      <c r="E13" s="87">
        <f>E7</f>
        <v>131361</v>
      </c>
      <c r="F13" s="88"/>
      <c r="G13" s="71" t="s">
        <v>4</v>
      </c>
      <c r="H13" s="72"/>
      <c r="I13" s="38">
        <v>0.4854</v>
      </c>
      <c r="J13" s="6">
        <f>I13*E13</f>
        <v>63762.629399999998</v>
      </c>
      <c r="K13" s="14">
        <f>J13*1.23</f>
        <v>78428.034161999996</v>
      </c>
    </row>
    <row r="14" spans="2:11" ht="30" customHeight="1" thickBot="1" x14ac:dyDescent="0.3">
      <c r="C14" s="57" t="s">
        <v>19</v>
      </c>
      <c r="D14" s="58"/>
      <c r="E14" s="87">
        <f>E8</f>
        <v>266704</v>
      </c>
      <c r="F14" s="88"/>
      <c r="G14" s="71" t="s">
        <v>4</v>
      </c>
      <c r="H14" s="72"/>
      <c r="I14" s="39">
        <v>0.1416</v>
      </c>
      <c r="J14" s="7">
        <f>I14*E14</f>
        <v>37765.286400000005</v>
      </c>
      <c r="K14" s="14">
        <f>J14*1.23</f>
        <v>46451.302272000008</v>
      </c>
    </row>
    <row r="15" spans="2:11" ht="24" customHeight="1" thickBot="1" x14ac:dyDescent="0.3">
      <c r="C15" s="53" t="s">
        <v>9</v>
      </c>
      <c r="D15" s="54"/>
      <c r="E15" s="69">
        <f>(E13+E14)</f>
        <v>398065</v>
      </c>
      <c r="F15" s="70"/>
      <c r="G15" s="71" t="s">
        <v>4</v>
      </c>
      <c r="H15" s="72"/>
      <c r="I15" s="37">
        <v>2.4199999999999999E-2</v>
      </c>
      <c r="J15" s="3">
        <f>I15*E15</f>
        <v>9633.1729999999989</v>
      </c>
      <c r="K15" s="7">
        <f t="shared" ref="K15:K21" si="0">J15*1.23</f>
        <v>11848.802789999998</v>
      </c>
    </row>
    <row r="16" spans="2:11" ht="24" customHeight="1" thickBot="1" x14ac:dyDescent="0.3">
      <c r="C16" s="53" t="s">
        <v>22</v>
      </c>
      <c r="D16" s="54"/>
      <c r="E16" s="69">
        <f>E15</f>
        <v>398065</v>
      </c>
      <c r="F16" s="70"/>
      <c r="G16" s="71" t="s">
        <v>4</v>
      </c>
      <c r="H16" s="72"/>
      <c r="I16" s="40">
        <v>0</v>
      </c>
      <c r="J16" s="2">
        <f>I16*E16</f>
        <v>0</v>
      </c>
      <c r="K16" s="7">
        <f t="shared" si="0"/>
        <v>0</v>
      </c>
    </row>
    <row r="17" spans="3:11" ht="24" customHeight="1" thickBot="1" x14ac:dyDescent="0.3">
      <c r="C17" s="53" t="s">
        <v>30</v>
      </c>
      <c r="D17" s="54"/>
      <c r="E17" s="69">
        <f>E10</f>
        <v>398065</v>
      </c>
      <c r="F17" s="70"/>
      <c r="G17" s="71" t="s">
        <v>4</v>
      </c>
      <c r="H17" s="72"/>
      <c r="I17" s="40">
        <v>4.96E-3</v>
      </c>
      <c r="J17" s="2">
        <f>I17*E17</f>
        <v>1974.4023999999999</v>
      </c>
      <c r="K17" s="7">
        <f t="shared" si="0"/>
        <v>2428.514952</v>
      </c>
    </row>
    <row r="18" spans="3:11" ht="27" customHeight="1" thickBot="1" x14ac:dyDescent="0.3">
      <c r="C18" s="53" t="s">
        <v>20</v>
      </c>
      <c r="D18" s="54"/>
      <c r="E18" s="28">
        <f>D26</f>
        <v>50</v>
      </c>
      <c r="F18" s="15" t="s">
        <v>27</v>
      </c>
      <c r="G18" s="10">
        <f>D25</f>
        <v>6</v>
      </c>
      <c r="H18" s="15" t="s">
        <v>28</v>
      </c>
      <c r="I18" s="40">
        <v>0.08</v>
      </c>
      <c r="J18" s="2">
        <f>I18*D24*D25</f>
        <v>318.96000000000004</v>
      </c>
      <c r="K18" s="7">
        <f t="shared" si="0"/>
        <v>392.32080000000002</v>
      </c>
    </row>
    <row r="19" spans="3:11" ht="15.75" thickBot="1" x14ac:dyDescent="0.3">
      <c r="C19" s="53" t="s">
        <v>21</v>
      </c>
      <c r="D19" s="54"/>
      <c r="E19" s="28">
        <f>D26</f>
        <v>50</v>
      </c>
      <c r="F19" s="15" t="s">
        <v>27</v>
      </c>
      <c r="G19" s="10">
        <f>D25</f>
        <v>6</v>
      </c>
      <c r="H19" s="15" t="s">
        <v>28</v>
      </c>
      <c r="I19" s="40">
        <v>7.48</v>
      </c>
      <c r="J19" s="2">
        <f>I19*D24*D25</f>
        <v>29822.760000000002</v>
      </c>
      <c r="K19" s="7">
        <f t="shared" si="0"/>
        <v>36681.9948</v>
      </c>
    </row>
    <row r="20" spans="3:11" ht="36" customHeight="1" thickBot="1" x14ac:dyDescent="0.3">
      <c r="C20" s="53" t="s">
        <v>10</v>
      </c>
      <c r="D20" s="54"/>
      <c r="E20" s="28">
        <f>D26</f>
        <v>50</v>
      </c>
      <c r="F20" s="15" t="s">
        <v>27</v>
      </c>
      <c r="G20" s="10">
        <f>D25</f>
        <v>6</v>
      </c>
      <c r="H20" s="15" t="s">
        <v>28</v>
      </c>
      <c r="I20" s="40">
        <v>2.9</v>
      </c>
      <c r="J20" s="2">
        <f>I20*D25*D26</f>
        <v>869.99999999999989</v>
      </c>
      <c r="K20" s="7">
        <f t="shared" si="0"/>
        <v>1070.0999999999999</v>
      </c>
    </row>
    <row r="21" spans="3:11" ht="36" customHeight="1" thickBot="1" x14ac:dyDescent="0.3">
      <c r="C21" s="53" t="s">
        <v>32</v>
      </c>
      <c r="D21" s="73"/>
      <c r="E21" s="74">
        <f>E10*0.75</f>
        <v>298548.75</v>
      </c>
      <c r="F21" s="75"/>
      <c r="G21" s="76" t="s">
        <v>4</v>
      </c>
      <c r="H21" s="77"/>
      <c r="I21" s="41">
        <v>0.1024</v>
      </c>
      <c r="J21" s="2">
        <f>E21*I21</f>
        <v>30571.392</v>
      </c>
      <c r="K21" s="14">
        <f t="shared" si="0"/>
        <v>37602.812160000001</v>
      </c>
    </row>
    <row r="22" spans="3:11" ht="15.75" thickBot="1" x14ac:dyDescent="0.3">
      <c r="C22" s="55" t="s">
        <v>11</v>
      </c>
      <c r="D22" s="67"/>
      <c r="E22" s="67"/>
      <c r="F22" s="67"/>
      <c r="G22" s="67"/>
      <c r="H22" s="67"/>
      <c r="I22" s="68"/>
      <c r="J22" s="5">
        <f>SUM(J13:J21)</f>
        <v>174718.60320000001</v>
      </c>
      <c r="K22" s="47">
        <f>SUM(K13:K21)</f>
        <v>214903.88193599996</v>
      </c>
    </row>
    <row r="23" spans="3:11" ht="24" customHeight="1" thickBot="1" x14ac:dyDescent="0.3">
      <c r="C23" s="50" t="s">
        <v>12</v>
      </c>
      <c r="D23" s="51"/>
      <c r="E23" s="51"/>
      <c r="F23" s="51"/>
      <c r="G23" s="51"/>
      <c r="H23" s="51"/>
      <c r="I23" s="52"/>
      <c r="J23" s="31">
        <f>J22+J10</f>
        <v>174718.60320000001</v>
      </c>
      <c r="K23" s="48">
        <f>K22+K10</f>
        <v>214903.88193599996</v>
      </c>
    </row>
    <row r="24" spans="3:11" x14ac:dyDescent="0.25">
      <c r="C24" s="32" t="s">
        <v>25</v>
      </c>
      <c r="D24" s="35">
        <v>664.5</v>
      </c>
      <c r="E24" s="33"/>
      <c r="F24" s="34" t="s">
        <v>29</v>
      </c>
      <c r="G24" s="18"/>
      <c r="H24" s="18"/>
      <c r="I24" s="23"/>
      <c r="J24" s="18"/>
      <c r="K24" s="18"/>
    </row>
    <row r="25" spans="3:11" x14ac:dyDescent="0.25">
      <c r="C25" s="24" t="s">
        <v>13</v>
      </c>
      <c r="D25" s="11">
        <v>6</v>
      </c>
      <c r="E25" s="16"/>
      <c r="F25" s="19" t="s">
        <v>23</v>
      </c>
      <c r="G25" s="18"/>
      <c r="H25" s="18"/>
      <c r="I25"/>
      <c r="J25"/>
      <c r="K25"/>
    </row>
    <row r="26" spans="3:11" ht="15.75" thickBot="1" x14ac:dyDescent="0.3">
      <c r="C26" s="25" t="s">
        <v>26</v>
      </c>
      <c r="D26" s="12">
        <v>50</v>
      </c>
      <c r="E26" s="17"/>
      <c r="F26" s="20" t="s">
        <v>24</v>
      </c>
      <c r="G26" s="18"/>
      <c r="H26" s="18"/>
      <c r="I26"/>
      <c r="J26"/>
      <c r="K26"/>
    </row>
    <row r="27" spans="3:11" x14ac:dyDescent="0.25">
      <c r="C27" s="42"/>
      <c r="D27" s="18"/>
      <c r="E27" s="18"/>
      <c r="F27" s="18"/>
      <c r="G27" s="18"/>
      <c r="H27" s="18"/>
      <c r="I27"/>
      <c r="J27"/>
      <c r="K27"/>
    </row>
    <row r="28" spans="3:11" x14ac:dyDescent="0.25">
      <c r="C28" s="43" t="s">
        <v>33</v>
      </c>
      <c r="I28"/>
      <c r="J28"/>
      <c r="K28"/>
    </row>
    <row r="29" spans="3:11" x14ac:dyDescent="0.25">
      <c r="C29" s="43" t="s">
        <v>31</v>
      </c>
    </row>
    <row r="30" spans="3:11" x14ac:dyDescent="0.25">
      <c r="C30" s="26"/>
    </row>
    <row r="31" spans="3:11" x14ac:dyDescent="0.25">
      <c r="C31" s="26"/>
    </row>
    <row r="32" spans="3:11" x14ac:dyDescent="0.25">
      <c r="C32" s="1"/>
    </row>
    <row r="33" spans="3:16" x14ac:dyDescent="0.25">
      <c r="C33" s="1"/>
    </row>
    <row r="34" spans="3:16" x14ac:dyDescent="0.25">
      <c r="C34" s="27"/>
    </row>
    <row r="35" spans="3:16" x14ac:dyDescent="0.25"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3:16" x14ac:dyDescent="0.25"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3:16" x14ac:dyDescent="0.25"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</sheetData>
  <mergeCells count="40">
    <mergeCell ref="C19:D19"/>
    <mergeCell ref="C20:D20"/>
    <mergeCell ref="B4:B6"/>
    <mergeCell ref="E8:F8"/>
    <mergeCell ref="E10:F10"/>
    <mergeCell ref="E4:H6"/>
    <mergeCell ref="G15:H15"/>
    <mergeCell ref="E7:F7"/>
    <mergeCell ref="D2:F2"/>
    <mergeCell ref="C18:D18"/>
    <mergeCell ref="K4:K6"/>
    <mergeCell ref="C4:D6"/>
    <mergeCell ref="E16:F16"/>
    <mergeCell ref="G16:H16"/>
    <mergeCell ref="J4:J6"/>
    <mergeCell ref="E14:F14"/>
    <mergeCell ref="E13:F13"/>
    <mergeCell ref="I4:I6"/>
    <mergeCell ref="E15:F15"/>
    <mergeCell ref="G7:H7"/>
    <mergeCell ref="G8:H8"/>
    <mergeCell ref="G10:H10"/>
    <mergeCell ref="G13:H13"/>
    <mergeCell ref="G14:H14"/>
    <mergeCell ref="C23:I23"/>
    <mergeCell ref="C16:D16"/>
    <mergeCell ref="C15:D15"/>
    <mergeCell ref="C7:C8"/>
    <mergeCell ref="C14:D14"/>
    <mergeCell ref="C9:D9"/>
    <mergeCell ref="C11:K11"/>
    <mergeCell ref="C12:K12"/>
    <mergeCell ref="C13:D13"/>
    <mergeCell ref="C22:I22"/>
    <mergeCell ref="C17:D17"/>
    <mergeCell ref="E17:F17"/>
    <mergeCell ref="G17:H17"/>
    <mergeCell ref="C21:D21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&amp;C&amp;"Times New Roman,Pogrubiona"&amp;10FORMULARZ CENOWY</oddHeader>
    <oddFooter>&amp;C...............................................................................
&amp;"Times New Roman,Pogrubiona"&amp;10(Imię i Nazwisko) &amp;"Times New Roman,Normalny"
&amp;"Times New Roman,Kursywa"podpis osoby (osób) upoważnionej (nych)
 do reprezentowania Wykonawcy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41a50b-7d7f-4b12-a622-d747cae9af99" xsi:nil="true"/>
    <lcf76f155ced4ddcb4097134ff3c332f xmlns="2d577696-1229-452a-9b19-cd8e3eef1f6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6" ma:contentTypeDescription="Utwórz nowy dokument." ma:contentTypeScope="" ma:versionID="4066f504804f0dab16ba718c23f60fde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374f87d5620464532183b4d814fe0c05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d999883f-3841-4191-90fa-aeb93f1dab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750c7a-ece7-4d14-a2c9-b146cf83c657}" ma:internalName="TaxCatchAll" ma:showField="CatchAllData" ma:web="7041a50b-7d7f-4b12-a622-d747cae9af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AF1692-20BD-4B04-931C-24C0C93DB540}">
  <ds:schemaRefs>
    <ds:schemaRef ds:uri="2d577696-1229-452a-9b19-cd8e3eef1f6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041a50b-7d7f-4b12-a622-d747cae9af99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ED4E99-A8B1-4793-A02F-FD443D7933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5CC6FD-6BAE-4C2C-BC8A-FFE6AD5F3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michal</cp:lastModifiedBy>
  <cp:lastPrinted>2023-01-09T13:03:46Z</cp:lastPrinted>
  <dcterms:created xsi:type="dcterms:W3CDTF">2011-04-01T08:17:29Z</dcterms:created>
  <dcterms:modified xsi:type="dcterms:W3CDTF">2023-04-20T08:27:56Z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3676800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