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klodawski\Desktop\Przetargi\2021\RI.271.14.2021 - Energia Elektryczna\"/>
    </mc:Choice>
  </mc:AlternateContent>
  <xr:revisionPtr revIDLastSave="0" documentId="13_ncr:1_{71B57585-D2FD-4825-B5C8-E35A6BB576B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definedNames>
    <definedName name="_xlnm.Print_Area" localSheetId="0">Arkusz1!$A$1:$N$29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J21" i="1" s="1"/>
  <c r="F21" i="1"/>
  <c r="D21" i="1"/>
  <c r="I20" i="1"/>
  <c r="J20" i="1" s="1"/>
  <c r="F20" i="1"/>
  <c r="D20" i="1"/>
  <c r="I19" i="1"/>
  <c r="J19" i="1" s="1"/>
  <c r="F19" i="1"/>
  <c r="D19" i="1"/>
  <c r="D15" i="1"/>
  <c r="I15" i="1" s="1"/>
  <c r="J15" i="1" s="1"/>
  <c r="D14" i="1"/>
  <c r="I14" i="1" s="1"/>
  <c r="D11" i="1"/>
  <c r="I22" i="1" s="1"/>
  <c r="J22" i="1" s="1"/>
  <c r="I10" i="1"/>
  <c r="J10" i="1" s="1"/>
  <c r="F10" i="1"/>
  <c r="D10" i="1"/>
  <c r="I9" i="1"/>
  <c r="J9" i="1" s="1"/>
  <c r="I8" i="1"/>
  <c r="J8" i="1" s="1"/>
  <c r="D16" i="1" l="1"/>
  <c r="D17" i="1" s="1"/>
  <c r="I17" i="1" s="1"/>
  <c r="J17" i="1" s="1"/>
  <c r="J11" i="1"/>
  <c r="I11" i="1"/>
  <c r="J14" i="1"/>
  <c r="I16" i="1"/>
  <c r="J16" i="1" s="1"/>
  <c r="D18" i="1"/>
  <c r="I18" i="1" s="1"/>
  <c r="J18" i="1" s="1"/>
  <c r="J23" i="1" l="1"/>
  <c r="J24" i="1" s="1"/>
  <c r="I23" i="1"/>
  <c r="I24" i="1" s="1"/>
</calcChain>
</file>

<file path=xl/sharedStrings.xml><?xml version="1.0" encoding="utf-8"?>
<sst xmlns="http://schemas.openxmlformats.org/spreadsheetml/2006/main" count="54" uniqueCount="40">
  <si>
    <t xml:space="preserve">do kalkulacji kosztów dostawy energii elektrycznej </t>
  </si>
  <si>
    <t>Opis</t>
  </si>
  <si>
    <t>Wartość netto zł</t>
  </si>
  <si>
    <t>Wartość brutto zł</t>
  </si>
  <si>
    <t>Uwagi</t>
  </si>
  <si>
    <t>Sprzedaż energii elektrycznej zł/kWh</t>
  </si>
  <si>
    <t>kWh</t>
  </si>
  <si>
    <t>Opłata za obsługę rozliczeń – zł/m-c</t>
  </si>
  <si>
    <t>Razem energia elektryczna  czynna</t>
  </si>
  <si>
    <t>suma energii</t>
  </si>
  <si>
    <t>Dystrybucja energii elektrycznej</t>
  </si>
  <si>
    <t>Stawka jakościowa – zł/kWh</t>
  </si>
  <si>
    <t>Stawka opłaty abonamentowej zł/układ pom.</t>
  </si>
  <si>
    <t>Razem dystrybucja energii elektrycznej</t>
  </si>
  <si>
    <t xml:space="preserve">OGÓŁEM (razem energia elektryczna + razem dystrybucja </t>
  </si>
  <si>
    <t xml:space="preserve">Czas trwania umowy </t>
  </si>
  <si>
    <t>Ilość szacunkowa podana przez Zamawiającego</t>
  </si>
  <si>
    <t>Cena jednostkowa netto zł</t>
  </si>
  <si>
    <t xml:space="preserve">Szczyt </t>
  </si>
  <si>
    <t>Poza szczytem</t>
  </si>
  <si>
    <t>Składnik zmienny stawki sieciowej – zł/kWh szczyt</t>
  </si>
  <si>
    <t>Składnik zmienny stawki sieciowej – zł/kWh poza szczytem</t>
  </si>
  <si>
    <t xml:space="preserve">Stawka opłaty przejściowej – zł/kW/miesiąc </t>
  </si>
  <si>
    <t>Składnik stały stawki sieciowej zł/kW/miesiąc</t>
  </si>
  <si>
    <t>Opłata OZE</t>
  </si>
  <si>
    <t>miesiące</t>
  </si>
  <si>
    <t>szt</t>
  </si>
  <si>
    <t>Łączna moc umowna</t>
  </si>
  <si>
    <t>Ilość punktów odbioru</t>
  </si>
  <si>
    <t xml:space="preserve">Grupa taryfowa C12a </t>
  </si>
  <si>
    <t>punkty odbioru</t>
  </si>
  <si>
    <t>m-cy</t>
  </si>
  <si>
    <t>kW/m-c</t>
  </si>
  <si>
    <t>Stawka opłaty kogeneracyjnej - zł/kWh</t>
  </si>
  <si>
    <t>Opłata mocowa</t>
  </si>
  <si>
    <t>Gmina Radzanowo</t>
  </si>
  <si>
    <t>Rozliczenia odbywać się będą na podstawie wskazań układów pomiarowo-rozliczeniowych.</t>
  </si>
  <si>
    <t>Ceny  jednostkowe mogą być podane z dokładnością do pięciu miejsc po przecinku, wartość netto i brutto należy podać z dokładnością
 do dwóch miejsc po przecinku.</t>
  </si>
  <si>
    <t>ZAŁĄCZNIK nr 1.1a do SIWZ</t>
  </si>
  <si>
    <t>FORMULARZ CENOWY NA 12 M-CY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</si>
</sst>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\ _z_ł"/>
    <numFmt numFmtId="165" formatCode="0.00000"/>
  </numFmts>
  <fonts count="7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4" fontId="1" fillId="3" borderId="3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4" fontId="4" fillId="2" borderId="18" xfId="0" applyNumberFormat="1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164" fontId="4" fillId="4" borderId="17" xfId="0" applyNumberFormat="1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4" fontId="1" fillId="3" borderId="16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4" fontId="4" fillId="4" borderId="22" xfId="0" applyNumberFormat="1" applyFont="1" applyFill="1" applyBorder="1" applyAlignment="1">
      <alignment horizontal="center" vertical="center" wrapText="1"/>
    </xf>
    <xf numFmtId="4" fontId="4" fillId="2" borderId="2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center"/>
    </xf>
    <xf numFmtId="165" fontId="5" fillId="0" borderId="0" xfId="0" applyNumberFormat="1" applyFont="1"/>
    <xf numFmtId="0" fontId="2" fillId="2" borderId="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164" fontId="4" fillId="4" borderId="28" xfId="0" applyNumberFormat="1" applyFont="1" applyFill="1" applyBorder="1" applyAlignment="1">
      <alignment horizontal="center" vertical="center" wrapText="1"/>
    </xf>
    <xf numFmtId="4" fontId="4" fillId="2" borderId="28" xfId="0" applyNumberFormat="1" applyFont="1" applyFill="1" applyBorder="1" applyAlignment="1">
      <alignment horizontal="center" vertical="center" wrapText="1"/>
    </xf>
    <xf numFmtId="4" fontId="4" fillId="2" borderId="29" xfId="0" applyNumberFormat="1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4" fontId="4" fillId="2" borderId="31" xfId="0" applyNumberFormat="1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4" fontId="4" fillId="2" borderId="20" xfId="0" applyNumberFormat="1" applyFont="1" applyFill="1" applyBorder="1" applyAlignment="1">
      <alignment horizontal="center" vertical="center" wrapText="1"/>
    </xf>
    <xf numFmtId="4" fontId="4" fillId="2" borderId="3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3" fontId="2" fillId="2" borderId="33" xfId="0" applyNumberFormat="1" applyFont="1" applyFill="1" applyBorder="1" applyAlignment="1">
      <alignment horizontal="center" vertical="center" wrapText="1"/>
    </xf>
    <xf numFmtId="3" fontId="2" fillId="2" borderId="32" xfId="0" applyNumberFormat="1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"/>
  <sheetViews>
    <sheetView tabSelected="1" topLeftCell="A15" zoomScale="90" zoomScaleNormal="90" workbookViewId="0">
      <selection activeCell="H35" sqref="H35"/>
    </sheetView>
  </sheetViews>
  <sheetFormatPr defaultColWidth="9.109375" defaultRowHeight="14.4" x14ac:dyDescent="0.3"/>
  <cols>
    <col min="1" max="1" width="3" style="10" customWidth="1"/>
    <col min="2" max="2" width="27.5546875" style="10" customWidth="1"/>
    <col min="3" max="3" width="19.44140625" style="10" customWidth="1"/>
    <col min="4" max="4" width="4.33203125" style="10" customWidth="1"/>
    <col min="5" max="5" width="12.44140625" style="10" bestFit="1" customWidth="1"/>
    <col min="6" max="6" width="5.33203125" style="10" customWidth="1"/>
    <col min="7" max="7" width="4.6640625" style="10" bestFit="1" customWidth="1"/>
    <col min="8" max="8" width="13.33203125" style="21" customWidth="1"/>
    <col min="9" max="9" width="11.88671875" style="10" customWidth="1"/>
    <col min="10" max="10" width="12.109375" style="10" customWidth="1"/>
    <col min="11" max="11" width="11.33203125" style="10" customWidth="1"/>
    <col min="12" max="13" width="9.109375" style="10"/>
    <col min="14" max="14" width="10.44140625" style="10" customWidth="1"/>
    <col min="15" max="15" width="24.88671875" style="10" customWidth="1"/>
    <col min="16" max="16" width="12" style="10" customWidth="1"/>
    <col min="17" max="20" width="9.109375" style="10"/>
    <col min="21" max="21" width="15" style="10" customWidth="1"/>
    <col min="22" max="22" width="13.44140625" style="10" customWidth="1"/>
    <col min="23" max="23" width="13.109375" style="10" customWidth="1"/>
    <col min="24" max="16384" width="9.109375" style="10"/>
  </cols>
  <sheetData>
    <row r="1" spans="2:11" x14ac:dyDescent="0.3">
      <c r="C1" s="10" t="s">
        <v>38</v>
      </c>
    </row>
    <row r="2" spans="2:11" ht="36.75" customHeight="1" x14ac:dyDescent="0.3">
      <c r="B2" s="1" t="s">
        <v>35</v>
      </c>
      <c r="I2" s="62" t="s">
        <v>0</v>
      </c>
      <c r="J2" s="62"/>
      <c r="K2" s="62"/>
    </row>
    <row r="3" spans="2:11" x14ac:dyDescent="0.3">
      <c r="B3" s="61" t="s">
        <v>39</v>
      </c>
      <c r="D3" s="20"/>
      <c r="H3" s="20" t="s">
        <v>29</v>
      </c>
    </row>
    <row r="4" spans="2:11" ht="15" thickBot="1" x14ac:dyDescent="0.35">
      <c r="B4" s="1"/>
    </row>
    <row r="5" spans="2:11" ht="15" customHeight="1" x14ac:dyDescent="0.3">
      <c r="B5" s="76" t="s">
        <v>1</v>
      </c>
      <c r="C5" s="77"/>
      <c r="D5" s="76" t="s">
        <v>16</v>
      </c>
      <c r="E5" s="82"/>
      <c r="F5" s="82"/>
      <c r="G5" s="83"/>
      <c r="H5" s="90" t="s">
        <v>17</v>
      </c>
      <c r="I5" s="64" t="s">
        <v>2</v>
      </c>
      <c r="J5" s="64" t="s">
        <v>3</v>
      </c>
      <c r="K5" s="64" t="s">
        <v>4</v>
      </c>
    </row>
    <row r="6" spans="2:11" ht="18" customHeight="1" x14ac:dyDescent="0.3">
      <c r="B6" s="78"/>
      <c r="C6" s="79"/>
      <c r="D6" s="84"/>
      <c r="E6" s="85"/>
      <c r="F6" s="85"/>
      <c r="G6" s="86"/>
      <c r="H6" s="91"/>
      <c r="I6" s="65"/>
      <c r="J6" s="65"/>
      <c r="K6" s="65"/>
    </row>
    <row r="7" spans="2:11" ht="15" thickBot="1" x14ac:dyDescent="0.35">
      <c r="B7" s="80"/>
      <c r="C7" s="81"/>
      <c r="D7" s="87"/>
      <c r="E7" s="88"/>
      <c r="F7" s="88"/>
      <c r="G7" s="89"/>
      <c r="H7" s="91"/>
      <c r="I7" s="65"/>
      <c r="J7" s="65"/>
      <c r="K7" s="65"/>
    </row>
    <row r="8" spans="2:11" ht="30" customHeight="1" thickBot="1" x14ac:dyDescent="0.35">
      <c r="B8" s="66" t="s">
        <v>5</v>
      </c>
      <c r="C8" s="16" t="s">
        <v>18</v>
      </c>
      <c r="D8" s="68">
        <v>258839</v>
      </c>
      <c r="E8" s="69"/>
      <c r="F8" s="70" t="s">
        <v>6</v>
      </c>
      <c r="G8" s="71"/>
      <c r="H8" s="27">
        <v>0</v>
      </c>
      <c r="I8" s="25">
        <f>H8*D8</f>
        <v>0</v>
      </c>
      <c r="J8" s="25">
        <f>I8*1.23</f>
        <v>0</v>
      </c>
      <c r="K8" s="26"/>
    </row>
    <row r="9" spans="2:11" ht="30" customHeight="1" thickBot="1" x14ac:dyDescent="0.35">
      <c r="B9" s="67"/>
      <c r="C9" s="11" t="s">
        <v>19</v>
      </c>
      <c r="D9" s="72">
        <v>525521</v>
      </c>
      <c r="E9" s="73"/>
      <c r="F9" s="74" t="s">
        <v>6</v>
      </c>
      <c r="G9" s="75"/>
      <c r="H9" s="27">
        <v>0</v>
      </c>
      <c r="I9" s="4">
        <f>H9*D9</f>
        <v>0</v>
      </c>
      <c r="J9" s="4">
        <f>I9*1.23</f>
        <v>0</v>
      </c>
      <c r="K9" s="18"/>
    </row>
    <row r="10" spans="2:11" ht="24.75" customHeight="1" thickBot="1" x14ac:dyDescent="0.35">
      <c r="B10" s="92" t="s">
        <v>7</v>
      </c>
      <c r="C10" s="93"/>
      <c r="D10" s="24">
        <f>C27</f>
        <v>48</v>
      </c>
      <c r="E10" s="37" t="s">
        <v>30</v>
      </c>
      <c r="F10" s="38">
        <f>C26</f>
        <v>12</v>
      </c>
      <c r="G10" s="37" t="s">
        <v>31</v>
      </c>
      <c r="H10" s="29">
        <v>0</v>
      </c>
      <c r="I10" s="5">
        <f>H10*C26*C27</f>
        <v>0</v>
      </c>
      <c r="J10" s="5">
        <f>I10*1.23</f>
        <v>0</v>
      </c>
      <c r="K10" s="3"/>
    </row>
    <row r="11" spans="2:11" ht="24.6" thickBot="1" x14ac:dyDescent="0.35">
      <c r="B11" s="12" t="s">
        <v>8</v>
      </c>
      <c r="C11" s="12" t="s">
        <v>9</v>
      </c>
      <c r="D11" s="94">
        <f>(D8+D9)</f>
        <v>784360</v>
      </c>
      <c r="E11" s="95"/>
      <c r="F11" s="96" t="s">
        <v>6</v>
      </c>
      <c r="G11" s="97"/>
      <c r="H11" s="6"/>
      <c r="I11" s="7">
        <f>I10+I9+I8</f>
        <v>0</v>
      </c>
      <c r="J11" s="7">
        <f>J10+J9+J8</f>
        <v>0</v>
      </c>
      <c r="K11" s="18"/>
    </row>
    <row r="12" spans="2:11" ht="15" thickBot="1" x14ac:dyDescent="0.35">
      <c r="B12" s="96"/>
      <c r="C12" s="98"/>
      <c r="D12" s="98"/>
      <c r="E12" s="98"/>
      <c r="F12" s="98"/>
      <c r="G12" s="98"/>
      <c r="H12" s="98"/>
      <c r="I12" s="98"/>
      <c r="J12" s="97"/>
      <c r="K12" s="18"/>
    </row>
    <row r="13" spans="2:11" ht="15.75" customHeight="1" thickBot="1" x14ac:dyDescent="0.35">
      <c r="B13" s="99" t="s">
        <v>10</v>
      </c>
      <c r="C13" s="100"/>
      <c r="D13" s="100"/>
      <c r="E13" s="100"/>
      <c r="F13" s="100"/>
      <c r="G13" s="100"/>
      <c r="H13" s="100"/>
      <c r="I13" s="100"/>
      <c r="J13" s="101"/>
      <c r="K13" s="22"/>
    </row>
    <row r="14" spans="2:11" ht="30" customHeight="1" thickBot="1" x14ac:dyDescent="0.35">
      <c r="B14" s="68" t="s">
        <v>20</v>
      </c>
      <c r="C14" s="102"/>
      <c r="D14" s="103">
        <f>D8</f>
        <v>258839</v>
      </c>
      <c r="E14" s="104"/>
      <c r="F14" s="74" t="s">
        <v>6</v>
      </c>
      <c r="G14" s="75"/>
      <c r="H14" s="30">
        <v>0</v>
      </c>
      <c r="I14" s="8">
        <f>H14*D14</f>
        <v>0</v>
      </c>
      <c r="J14" s="17">
        <f>I14*1.23</f>
        <v>0</v>
      </c>
      <c r="K14" s="2"/>
    </row>
    <row r="15" spans="2:11" ht="30" customHeight="1" thickBot="1" x14ac:dyDescent="0.35">
      <c r="B15" s="68" t="s">
        <v>21</v>
      </c>
      <c r="C15" s="102"/>
      <c r="D15" s="103">
        <f>D9</f>
        <v>525521</v>
      </c>
      <c r="E15" s="104"/>
      <c r="F15" s="74" t="s">
        <v>6</v>
      </c>
      <c r="G15" s="75"/>
      <c r="H15" s="31">
        <v>0</v>
      </c>
      <c r="I15" s="9">
        <f>H15*D15</f>
        <v>0</v>
      </c>
      <c r="J15" s="17">
        <f>I15*1.23</f>
        <v>0</v>
      </c>
      <c r="K15" s="3"/>
    </row>
    <row r="16" spans="2:11" ht="24" customHeight="1" thickBot="1" x14ac:dyDescent="0.35">
      <c r="B16" s="72" t="s">
        <v>11</v>
      </c>
      <c r="C16" s="73"/>
      <c r="D16" s="94">
        <f>(D14+D15)</f>
        <v>784360</v>
      </c>
      <c r="E16" s="95"/>
      <c r="F16" s="74" t="s">
        <v>6</v>
      </c>
      <c r="G16" s="75"/>
      <c r="H16" s="29">
        <v>0</v>
      </c>
      <c r="I16" s="5">
        <f>H16*D16</f>
        <v>0</v>
      </c>
      <c r="J16" s="9">
        <f t="shared" ref="J16:J22" si="0">I16*1.23</f>
        <v>0</v>
      </c>
      <c r="K16" s="3"/>
    </row>
    <row r="17" spans="1:11" ht="24" customHeight="1" thickBot="1" x14ac:dyDescent="0.35">
      <c r="B17" s="72" t="s">
        <v>33</v>
      </c>
      <c r="C17" s="73"/>
      <c r="D17" s="94">
        <f>D16</f>
        <v>784360</v>
      </c>
      <c r="E17" s="95"/>
      <c r="F17" s="74" t="s">
        <v>6</v>
      </c>
      <c r="G17" s="75"/>
      <c r="H17" s="28">
        <v>0</v>
      </c>
      <c r="I17" s="5">
        <f>H17*D17</f>
        <v>0</v>
      </c>
      <c r="J17" s="9">
        <f t="shared" si="0"/>
        <v>0</v>
      </c>
      <c r="K17" s="18"/>
    </row>
    <row r="18" spans="1:11" ht="24" customHeight="1" thickBot="1" x14ac:dyDescent="0.35">
      <c r="B18" s="72" t="s">
        <v>24</v>
      </c>
      <c r="C18" s="73"/>
      <c r="D18" s="94">
        <f>D16</f>
        <v>784360</v>
      </c>
      <c r="E18" s="95"/>
      <c r="F18" s="74" t="s">
        <v>6</v>
      </c>
      <c r="G18" s="75"/>
      <c r="H18" s="28">
        <v>0</v>
      </c>
      <c r="I18" s="4">
        <f>H18*D18</f>
        <v>0</v>
      </c>
      <c r="J18" s="9">
        <f t="shared" si="0"/>
        <v>0</v>
      </c>
      <c r="K18" s="18"/>
    </row>
    <row r="19" spans="1:11" ht="27" customHeight="1" thickBot="1" x14ac:dyDescent="0.35">
      <c r="B19" s="68" t="s">
        <v>22</v>
      </c>
      <c r="C19" s="69"/>
      <c r="D19" s="44">
        <f>C27</f>
        <v>48</v>
      </c>
      <c r="E19" s="33" t="s">
        <v>30</v>
      </c>
      <c r="F19" s="34">
        <f>C26</f>
        <v>12</v>
      </c>
      <c r="G19" s="33" t="s">
        <v>31</v>
      </c>
      <c r="H19" s="30">
        <v>0</v>
      </c>
      <c r="I19" s="8">
        <f>H19*C25*C26</f>
        <v>0</v>
      </c>
      <c r="J19" s="17">
        <f t="shared" si="0"/>
        <v>0</v>
      </c>
      <c r="K19" s="2"/>
    </row>
    <row r="20" spans="1:11" ht="24.75" customHeight="1" thickBot="1" x14ac:dyDescent="0.35">
      <c r="B20" s="105" t="s">
        <v>23</v>
      </c>
      <c r="C20" s="106"/>
      <c r="D20" s="45">
        <f>C27</f>
        <v>48</v>
      </c>
      <c r="E20" s="46" t="s">
        <v>30</v>
      </c>
      <c r="F20" s="47">
        <f>C26</f>
        <v>12</v>
      </c>
      <c r="G20" s="46" t="s">
        <v>31</v>
      </c>
      <c r="H20" s="48">
        <v>0</v>
      </c>
      <c r="I20" s="49">
        <f>H20*C25*C26</f>
        <v>0</v>
      </c>
      <c r="J20" s="50">
        <f t="shared" si="0"/>
        <v>0</v>
      </c>
      <c r="K20" s="51"/>
    </row>
    <row r="21" spans="1:11" ht="36" customHeight="1" thickBot="1" x14ac:dyDescent="0.35">
      <c r="B21" s="114" t="s">
        <v>12</v>
      </c>
      <c r="C21" s="115"/>
      <c r="D21" s="54">
        <f>C27</f>
        <v>48</v>
      </c>
      <c r="E21" s="56" t="s">
        <v>30</v>
      </c>
      <c r="F21" s="55">
        <f>C26</f>
        <v>12</v>
      </c>
      <c r="G21" s="58" t="s">
        <v>31</v>
      </c>
      <c r="H21" s="35">
        <v>0</v>
      </c>
      <c r="I21" s="59">
        <f>H21*C26*C27</f>
        <v>0</v>
      </c>
      <c r="J21" s="36">
        <f t="shared" si="0"/>
        <v>0</v>
      </c>
      <c r="K21" s="57"/>
    </row>
    <row r="22" spans="1:11" ht="36" customHeight="1" thickBot="1" x14ac:dyDescent="0.35">
      <c r="B22" s="114" t="s">
        <v>34</v>
      </c>
      <c r="C22" s="116"/>
      <c r="D22" s="117">
        <v>549200</v>
      </c>
      <c r="E22" s="118"/>
      <c r="F22" s="119" t="s">
        <v>6</v>
      </c>
      <c r="G22" s="120"/>
      <c r="H22" s="35">
        <v>0</v>
      </c>
      <c r="I22" s="60">
        <f>D22*H22</f>
        <v>0</v>
      </c>
      <c r="J22" s="52">
        <f t="shared" si="0"/>
        <v>0</v>
      </c>
      <c r="K22" s="53"/>
    </row>
    <row r="23" spans="1:11" ht="15.75" customHeight="1" thickBot="1" x14ac:dyDescent="0.35">
      <c r="B23" s="107" t="s">
        <v>13</v>
      </c>
      <c r="C23" s="108"/>
      <c r="D23" s="108"/>
      <c r="E23" s="108"/>
      <c r="F23" s="108"/>
      <c r="G23" s="108"/>
      <c r="H23" s="109"/>
      <c r="I23" s="7">
        <f>SUM(I14:I22)</f>
        <v>0</v>
      </c>
      <c r="J23" s="7">
        <f>SUM(J14:J22)</f>
        <v>0</v>
      </c>
      <c r="K23" s="18"/>
    </row>
    <row r="24" spans="1:11" ht="24" customHeight="1" thickBot="1" x14ac:dyDescent="0.35">
      <c r="A24"/>
      <c r="B24" s="110" t="s">
        <v>14</v>
      </c>
      <c r="C24" s="111"/>
      <c r="D24" s="111"/>
      <c r="E24" s="111"/>
      <c r="F24" s="112"/>
      <c r="G24" s="112"/>
      <c r="H24" s="113"/>
      <c r="I24" s="32">
        <f>I23+I11</f>
        <v>0</v>
      </c>
      <c r="J24" s="14">
        <f>J23+J11</f>
        <v>0</v>
      </c>
      <c r="K24" s="15"/>
    </row>
    <row r="25" spans="1:11" x14ac:dyDescent="0.3">
      <c r="A25"/>
      <c r="B25" s="39" t="s">
        <v>27</v>
      </c>
      <c r="C25" s="13">
        <v>624.5</v>
      </c>
      <c r="D25" s="13"/>
      <c r="E25" s="13" t="s">
        <v>32</v>
      </c>
      <c r="F25" s="19"/>
      <c r="G25" s="23"/>
      <c r="H25"/>
      <c r="I25"/>
      <c r="J25"/>
      <c r="K25"/>
    </row>
    <row r="26" spans="1:11" x14ac:dyDescent="0.3">
      <c r="A26"/>
      <c r="B26" s="39" t="s">
        <v>15</v>
      </c>
      <c r="C26" s="13">
        <v>12</v>
      </c>
      <c r="D26" s="13"/>
      <c r="E26" s="13" t="s">
        <v>25</v>
      </c>
      <c r="F26" s="19"/>
      <c r="G26" s="23"/>
      <c r="H26"/>
      <c r="I26"/>
      <c r="J26"/>
      <c r="K26"/>
    </row>
    <row r="27" spans="1:11" x14ac:dyDescent="0.3">
      <c r="A27"/>
      <c r="B27" s="39" t="s">
        <v>28</v>
      </c>
      <c r="C27" s="13">
        <v>48</v>
      </c>
      <c r="D27" s="13"/>
      <c r="E27" s="13" t="s">
        <v>26</v>
      </c>
      <c r="F27" s="19"/>
      <c r="G27" s="23"/>
      <c r="H27"/>
      <c r="I27"/>
      <c r="J27"/>
      <c r="K27"/>
    </row>
    <row r="28" spans="1:11" x14ac:dyDescent="0.3">
      <c r="A28"/>
      <c r="H28" s="10"/>
    </row>
    <row r="29" spans="1:11" ht="21.75" customHeight="1" x14ac:dyDescent="0.3">
      <c r="A29"/>
      <c r="B29" s="40" t="s">
        <v>36</v>
      </c>
      <c r="C29" s="41"/>
      <c r="D29" s="42"/>
      <c r="E29" s="41"/>
      <c r="F29" s="41"/>
      <c r="G29" s="43"/>
      <c r="H29" s="41"/>
      <c r="I29" s="41"/>
      <c r="J29" s="41"/>
      <c r="K29" s="41"/>
    </row>
    <row r="30" spans="1:11" ht="28.5" customHeight="1" x14ac:dyDescent="0.3">
      <c r="B30" s="63" t="s">
        <v>37</v>
      </c>
      <c r="C30" s="63"/>
      <c r="D30" s="63"/>
      <c r="E30" s="63"/>
      <c r="F30" s="63"/>
      <c r="G30" s="63"/>
      <c r="H30" s="63"/>
      <c r="I30" s="63"/>
      <c r="J30" s="63"/>
      <c r="K30" s="63"/>
    </row>
    <row r="31" spans="1:11" x14ac:dyDescent="0.3">
      <c r="H31" s="10"/>
    </row>
    <row r="32" spans="1:11" x14ac:dyDescent="0.3">
      <c r="H32" s="10"/>
    </row>
    <row r="33" spans="8:8" x14ac:dyDescent="0.3">
      <c r="H33" s="10"/>
    </row>
    <row r="34" spans="8:8" x14ac:dyDescent="0.3">
      <c r="H34" s="10"/>
    </row>
    <row r="35" spans="8:8" x14ac:dyDescent="0.3">
      <c r="H35" s="10"/>
    </row>
    <row r="36" spans="8:8" x14ac:dyDescent="0.3">
      <c r="H36" s="10"/>
    </row>
    <row r="37" spans="8:8" x14ac:dyDescent="0.3">
      <c r="H37" s="10"/>
    </row>
    <row r="38" spans="8:8" x14ac:dyDescent="0.3">
      <c r="H38" s="10"/>
    </row>
    <row r="39" spans="8:8" x14ac:dyDescent="0.3">
      <c r="H39" s="10"/>
    </row>
    <row r="40" spans="8:8" x14ac:dyDescent="0.3">
      <c r="H40" s="10"/>
    </row>
    <row r="41" spans="8:8" x14ac:dyDescent="0.3">
      <c r="H41" s="10"/>
    </row>
    <row r="42" spans="8:8" x14ac:dyDescent="0.3">
      <c r="H42" s="10"/>
    </row>
    <row r="43" spans="8:8" x14ac:dyDescent="0.3">
      <c r="H43" s="10"/>
    </row>
    <row r="44" spans="8:8" x14ac:dyDescent="0.3">
      <c r="H44" s="10"/>
    </row>
    <row r="45" spans="8:8" x14ac:dyDescent="0.3">
      <c r="H45" s="10"/>
    </row>
    <row r="46" spans="8:8" x14ac:dyDescent="0.3">
      <c r="H46" s="10"/>
    </row>
    <row r="47" spans="8:8" x14ac:dyDescent="0.3">
      <c r="H47" s="10"/>
    </row>
  </sheetData>
  <mergeCells count="41">
    <mergeCell ref="B19:C19"/>
    <mergeCell ref="B20:C20"/>
    <mergeCell ref="B23:H23"/>
    <mergeCell ref="B24:H24"/>
    <mergeCell ref="B21:C21"/>
    <mergeCell ref="B22:C22"/>
    <mergeCell ref="D22:E22"/>
    <mergeCell ref="F22:G22"/>
    <mergeCell ref="B17:C17"/>
    <mergeCell ref="D17:E17"/>
    <mergeCell ref="F17:G17"/>
    <mergeCell ref="B18:C18"/>
    <mergeCell ref="D18:E18"/>
    <mergeCell ref="F18:G18"/>
    <mergeCell ref="B15:C15"/>
    <mergeCell ref="D15:E15"/>
    <mergeCell ref="F15:G15"/>
    <mergeCell ref="B16:C16"/>
    <mergeCell ref="D16:E16"/>
    <mergeCell ref="F16:G16"/>
    <mergeCell ref="B12:J12"/>
    <mergeCell ref="B13:J13"/>
    <mergeCell ref="B14:C14"/>
    <mergeCell ref="D14:E14"/>
    <mergeCell ref="F14:G14"/>
    <mergeCell ref="I2:K2"/>
    <mergeCell ref="B30:K30"/>
    <mergeCell ref="K5:K7"/>
    <mergeCell ref="B8:B9"/>
    <mergeCell ref="D8:E8"/>
    <mergeCell ref="F8:G8"/>
    <mergeCell ref="D9:E9"/>
    <mergeCell ref="F9:G9"/>
    <mergeCell ref="B5:C7"/>
    <mergeCell ref="D5:G7"/>
    <mergeCell ref="H5:H7"/>
    <mergeCell ref="I5:I7"/>
    <mergeCell ref="J5:J7"/>
    <mergeCell ref="B10:C10"/>
    <mergeCell ref="D11:E11"/>
    <mergeCell ref="F11:G11"/>
  </mergeCells>
  <pageMargins left="0.7" right="0.7" top="0.75" bottom="0.75" header="0.3" footer="0.3"/>
  <pageSetup paperSize="9"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FAB61196C43F409AF4D42F109B3F78" ma:contentTypeVersion="13" ma:contentTypeDescription="Utwórz nowy dokument." ma:contentTypeScope="" ma:versionID="6d038e374cf3e93e009a7cf0d954252c">
  <xsd:schema xmlns:xsd="http://www.w3.org/2001/XMLSchema" xmlns:xs="http://www.w3.org/2001/XMLSchema" xmlns:p="http://schemas.microsoft.com/office/2006/metadata/properties" xmlns:ns2="2d577696-1229-452a-9b19-cd8e3eef1f68" xmlns:ns3="7041a50b-7d7f-4b12-a622-d747cae9af99" targetNamespace="http://schemas.microsoft.com/office/2006/metadata/properties" ma:root="true" ma:fieldsID="761eb8ebb223c1f2bce7cf1fa62a14c7" ns2:_="" ns3:_="">
    <xsd:import namespace="2d577696-1229-452a-9b19-cd8e3eef1f68"/>
    <xsd:import namespace="7041a50b-7d7f-4b12-a622-d747cae9af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77696-1229-452a-9b19-cd8e3eef1f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41a50b-7d7f-4b12-a622-d747cae9af9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AF1692-20BD-4B04-931C-24C0C93DB540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2d577696-1229-452a-9b19-cd8e3eef1f68"/>
    <ds:schemaRef ds:uri="http://purl.org/dc/terms/"/>
    <ds:schemaRef ds:uri="7041a50b-7d7f-4b12-a622-d747cae9af9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FED4E99-A8B1-4793-A02F-FD443D7933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C3DB54-450E-49B7-9F8F-8722D578DE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577696-1229-452a-9b19-cd8e3eef1f68"/>
    <ds:schemaRef ds:uri="7041a50b-7d7f-4b12-a622-d747cae9af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Filip Chojnacki</dc:creator>
  <cp:lastModifiedBy>Andrzej Kłodawski</cp:lastModifiedBy>
  <cp:lastPrinted>2011-04-01T08:45:43Z</cp:lastPrinted>
  <dcterms:created xsi:type="dcterms:W3CDTF">2011-04-01T08:17:29Z</dcterms:created>
  <dcterms:modified xsi:type="dcterms:W3CDTF">2021-10-26T12:42:49Z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0x010100D3FAB61196C43F409AF4D42F109B3F78</vt:lpwstr>
  </property>
  <property fmtid="{D5CDD505-2E9C-101B-9397-08002B2CF9AE}" pid="3" name="Order">
    <vt:r8>3676800</vt:r8>
  </property>
  <property fmtid="{D5CDD505-2E9C-101B-9397-08002B2CF9AE}" pid="4" name="ComplianceAssetId">
    <vt:lpwstr/>
  </property>
</Properties>
</file>