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1630" windowHeight="10155" tabRatio="872" activeTab="1"/>
  </bookViews>
  <sheets>
    <sheet name="Przedmiar drogowy" sheetId="1" r:id="rId1"/>
    <sheet name="Ofertowy" sheetId="2" r:id="rId2"/>
    <sheet name="Arkusz3" sheetId="3" r:id="rId3"/>
    <sheet name="Arkusz1" sheetId="4" r:id="rId4"/>
  </sheets>
  <definedNames>
    <definedName name="Excel_BuiltIn_Print_Area_1_1">#REF!</definedName>
    <definedName name="Excel_BuiltIn_Print_Area_1_1_1">'Przedmiar drogowy'!$A$2:$H$67</definedName>
    <definedName name="Excel_BuiltIn_Print_Area_1_1_1_1">#REF!</definedName>
    <definedName name="Excel_BuiltIn_Print_Area_1_1_1_1_1">'Przedmiar drogowy'!$A$2:$H$67</definedName>
    <definedName name="Excel_BuiltIn_Print_Area_1_1_1_1_11">#REF!</definedName>
    <definedName name="Excel_BuiltIn_Print_Area_1_1_1_1_1_1">'Przedmiar drogowy'!$A$2:$H$67</definedName>
    <definedName name="Excel_BuiltIn_Print_Area_1_1_1_1_1_11">#REF!</definedName>
    <definedName name="Excel_BuiltIn_Print_Area_1_1_1_1_1_1_1">'Przedmiar drogowy'!$A$2:$F$67</definedName>
    <definedName name="Excel_BuiltIn_Print_Area_2_1">#REF!</definedName>
    <definedName name="Excel_BuiltIn_Print_Area_2_1_1">#REF!</definedName>
    <definedName name="Excel_BuiltIn_Print_Area_2_1_2">'Ofertowy'!$A$1:$H$162</definedName>
    <definedName name="_xlnm.Print_Area" localSheetId="0">'Przedmiar drogowy'!$A$2:$H$67</definedName>
  </definedNames>
  <calcPr fullCalcOnLoad="1"/>
</workbook>
</file>

<file path=xl/comments2.xml><?xml version="1.0" encoding="utf-8"?>
<comments xmlns="http://schemas.openxmlformats.org/spreadsheetml/2006/main">
  <authors>
    <author>GN</author>
  </authors>
  <commentList>
    <comment ref="D112" authorId="0">
      <text>
        <r>
          <rPr>
            <b/>
            <sz val="8"/>
            <color indexed="8"/>
            <rFont val="Times New Roman"/>
            <family val="1"/>
          </rPr>
          <t xml:space="preserve">Nachyła Grzegorz:
</t>
        </r>
      </text>
    </comment>
  </commentList>
</comments>
</file>

<file path=xl/sharedStrings.xml><?xml version="1.0" encoding="utf-8"?>
<sst xmlns="http://schemas.openxmlformats.org/spreadsheetml/2006/main" count="306" uniqueCount="70">
  <si>
    <t>Lp.</t>
  </si>
  <si>
    <t>Kod</t>
  </si>
  <si>
    <t>Numer</t>
  </si>
  <si>
    <t>Wyszczególnienie</t>
  </si>
  <si>
    <t>Jednostka</t>
  </si>
  <si>
    <t>Cena</t>
  </si>
  <si>
    <t>Wartość</t>
  </si>
  <si>
    <t>podstawy opisu robót</t>
  </si>
  <si>
    <t>Specyfikacji Technicznej</t>
  </si>
  <si>
    <t>Elementów rozliczeniowych</t>
  </si>
  <si>
    <t>Nazwa</t>
  </si>
  <si>
    <t>Ilość</t>
  </si>
  <si>
    <t>ZŁOTYCH</t>
  </si>
  <si>
    <t>2</t>
  </si>
  <si>
    <t>4</t>
  </si>
  <si>
    <t>___</t>
  </si>
  <si>
    <t>45100000-8</t>
  </si>
  <si>
    <t>D.01.00.00.</t>
  </si>
  <si>
    <t>ROBOTY PRZYGOTOWAWCZE</t>
  </si>
  <si>
    <t>D.01.01.01.</t>
  </si>
  <si>
    <t>Odtworzenie (wyznaczenie) trasy i punktów wysokościowych</t>
  </si>
  <si>
    <t>km</t>
  </si>
  <si>
    <t>m2</t>
  </si>
  <si>
    <t>D.04.00.00</t>
  </si>
  <si>
    <t>PODBUDOWY</t>
  </si>
  <si>
    <t>D.04.01.01</t>
  </si>
  <si>
    <t>Profilowanie i zagęszczenie podłoża pod warstwy konstrukcyjne</t>
  </si>
  <si>
    <t>D.04.04.02.</t>
  </si>
  <si>
    <t>Podbudowa z kruszywa łamanego stabilizowanego mechanicznie</t>
  </si>
  <si>
    <t>45233000-9</t>
  </si>
  <si>
    <t>D.05.00.00</t>
  </si>
  <si>
    <t>NAWIERZCHNIE</t>
  </si>
  <si>
    <t>[zł]</t>
  </si>
  <si>
    <t>RAZEM DZIAŁ 01.00.00</t>
  </si>
  <si>
    <t>RAZEM DZIAŁ 04.00.00</t>
  </si>
  <si>
    <t>RAZEM DZIAŁ 05.00.00</t>
  </si>
  <si>
    <t xml:space="preserve">OGÓŁEM </t>
  </si>
  <si>
    <t xml:space="preserve">RAZEM BRUTTO  </t>
  </si>
  <si>
    <t>PODATEK VAT [23%]</t>
  </si>
  <si>
    <t>PRZYGOTOWANIE TERENU POD BUDOWĘ</t>
  </si>
  <si>
    <t>ROBOTY W ZAKRESIE KONSTRUOWANIA, FUNDAMENTOWANIA ORAZ WYKONYWANIA NAWIERZCHNI AUTOSTRAD, DRÓG</t>
  </si>
  <si>
    <t>szt.</t>
  </si>
  <si>
    <t xml:space="preserve"> - odtworzenie przebiegu trasy drogi</t>
  </si>
  <si>
    <t>D.06.03.01</t>
  </si>
  <si>
    <t>Pobocza z kruszywa łamanego</t>
  </si>
  <si>
    <t>D.06.00.00</t>
  </si>
  <si>
    <t>ROBOTY WYKOŃCZENIOWE</t>
  </si>
  <si>
    <t>RAZEM DZIAŁ 06.00.00</t>
  </si>
  <si>
    <t>D.05.03.08</t>
  </si>
  <si>
    <t>Nawierzchnia podwójnie powierzchniowo utrwalana</t>
  </si>
  <si>
    <t>D.05.03.27</t>
  </si>
  <si>
    <t>Nawierzchnia z destruktu asfaltowego</t>
  </si>
  <si>
    <t xml:space="preserve"> - profilowanie i zagęszczenie pod warstwy konstrukcyjne </t>
  </si>
  <si>
    <t xml:space="preserve"> - podwójne powierzchniowe utrwalanie</t>
  </si>
  <si>
    <t xml:space="preserve"> - warstwa z destruktu grub. 6cm
(materiał Zamawiającego)</t>
  </si>
  <si>
    <t xml:space="preserve"> - opaska z mieszanki kruszywa łamanego, grubość warstwy 10cm</t>
  </si>
  <si>
    <t>D.10.10.10</t>
  </si>
  <si>
    <t>Roboty dodatkowe</t>
  </si>
  <si>
    <t>RAZEM DZIAŁ 10.00.00</t>
  </si>
  <si>
    <t>D.10.00.00</t>
  </si>
  <si>
    <t>INNE ROBOTY</t>
  </si>
  <si>
    <t xml:space="preserve"> - odtworzenie przebiegu trasy drogi
325/1000</t>
  </si>
  <si>
    <t xml:space="preserve"> - profilowanie i zagęszczenie pod warstwy konstrukcyjne 
1625</t>
  </si>
  <si>
    <t xml:space="preserve"> - górna warstwa podbudowy z kruszywa łamanego 0/31,5 stabilizowanego mechanicznie grubości 6cm (od km 0+000 do km 0+100)
</t>
  </si>
  <si>
    <t xml:space="preserve"> - podwójne powierzchniowe utrwalanie
325*4,0</t>
  </si>
  <si>
    <t xml:space="preserve"> - opaska z mieszanki kruszywa łamanego, grubość warstwy 10cm
2*325*0,50</t>
  </si>
  <si>
    <t xml:space="preserve">INNE ROBOTY                                                                                   </t>
  </si>
  <si>
    <t xml:space="preserve"> - regulacja  pionowa studzienek kanalizacyjnych  
</t>
  </si>
  <si>
    <t xml:space="preserve"> - regulacja  pionowa studzienek kanalizacyjnych  </t>
  </si>
  <si>
    <t xml:space="preserve"> - górna warstwa podbudowy z kruszywa łamanego 0/31,5 stabilizowanego mechanicznie grubości 8cm (od km 0+100 do km 0+325)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</si>
</sst>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"/>
    <numFmt numFmtId="167" formatCode="0.0"/>
    <numFmt numFmtId="168" formatCode="#,##0.000"/>
    <numFmt numFmtId="169" formatCode="#,##0.0000"/>
  </numFmts>
  <fonts count="35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sz val="10"/>
      <name val="MS Sans Serif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b/>
      <vertAlign val="superscript"/>
      <sz val="10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2"/>
      <name val="Arial CE"/>
      <family val="2"/>
    </font>
    <font>
      <b/>
      <vertAlign val="superscript"/>
      <sz val="12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sz val="8"/>
      <color indexed="8"/>
      <name val="Times New Roman"/>
      <family val="1"/>
    </font>
    <font>
      <sz val="10"/>
      <color indexed="10"/>
      <name val="Times New Roman"/>
      <family val="1"/>
    </font>
    <font>
      <b/>
      <sz val="8"/>
      <name val="Arial CE"/>
      <family val="2"/>
    </font>
  </fonts>
  <fills count="2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 style="hair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medium"/>
      <top>
        <color indexed="63"/>
      </top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medium"/>
      <right style="thin">
        <color indexed="8"/>
      </right>
      <top style="thin"/>
      <bottom style="thin"/>
    </border>
    <border>
      <left style="medium"/>
      <right style="thin">
        <color indexed="8"/>
      </right>
      <top style="thin"/>
      <bottom style="medium"/>
    </border>
    <border>
      <left style="thin"/>
      <right style="thin">
        <color indexed="8"/>
      </right>
      <top style="thin"/>
      <bottom style="thin"/>
    </border>
    <border>
      <left style="thin"/>
      <right style="medium"/>
      <top style="thin"/>
      <bottom style="medium"/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 style="hair">
        <color indexed="8"/>
      </bottom>
    </border>
    <border>
      <left style="medium"/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medium"/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5" borderId="0" applyNumberFormat="0" applyBorder="0" applyAlignment="0" applyProtection="0"/>
    <xf numFmtId="0" fontId="4" fillId="3" borderId="1" applyNumberFormat="0" applyAlignment="0" applyProtection="0"/>
    <xf numFmtId="0" fontId="5" fillId="2" borderId="2" applyNumberFormat="0" applyAlignment="0" applyProtection="0"/>
    <xf numFmtId="0" fontId="6" fillId="16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1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4" fillId="2" borderId="1" applyNumberFormat="0" applyAlignment="0" applyProtection="0"/>
    <xf numFmtId="0" fontId="0" fillId="0" borderId="0" applyNumberFormat="0" applyFill="0" applyBorder="0" applyProtection="0">
      <alignment vertical="top" wrapText="1"/>
    </xf>
    <xf numFmtId="9" fontId="1" fillId="0" borderId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4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9" fillId="17" borderId="0" applyNumberFormat="0" applyBorder="0" applyAlignment="0" applyProtection="0"/>
  </cellStyleXfs>
  <cellXfs count="221">
    <xf numFmtId="0" fontId="0" fillId="0" borderId="0" xfId="0" applyAlignment="1">
      <alignment/>
    </xf>
    <xf numFmtId="0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/>
    </xf>
    <xf numFmtId="4" fontId="21" fillId="0" borderId="11" xfId="0" applyNumberFormat="1" applyFont="1" applyBorder="1" applyAlignment="1">
      <alignment horizontal="center"/>
    </xf>
    <xf numFmtId="4" fontId="21" fillId="0" borderId="12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0" fontId="20" fillId="0" borderId="14" xfId="53" applyFont="1" applyBorder="1" applyAlignment="1">
      <alignment horizontal="center" vertical="top" wrapText="1"/>
      <protection/>
    </xf>
    <xf numFmtId="0" fontId="20" fillId="0" borderId="14" xfId="0" applyFont="1" applyBorder="1" applyAlignment="1">
      <alignment horizontal="center" vertical="center" wrapText="1"/>
    </xf>
    <xf numFmtId="49" fontId="20" fillId="0" borderId="14" xfId="0" applyNumberFormat="1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/>
    </xf>
    <xf numFmtId="4" fontId="21" fillId="0" borderId="15" xfId="0" applyNumberFormat="1" applyFont="1" applyBorder="1" applyAlignment="1">
      <alignment horizontal="center" vertical="center" wrapText="1"/>
    </xf>
    <xf numFmtId="4" fontId="21" fillId="0" borderId="16" xfId="0" applyNumberFormat="1" applyFont="1" applyBorder="1" applyAlignment="1">
      <alignment horizontal="center" vertical="center"/>
    </xf>
    <xf numFmtId="49" fontId="22" fillId="0" borderId="17" xfId="0" applyNumberFormat="1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3" fontId="23" fillId="0" borderId="15" xfId="0" applyNumberFormat="1" applyFont="1" applyBorder="1" applyAlignment="1">
      <alignment horizontal="center" vertical="center"/>
    </xf>
    <xf numFmtId="3" fontId="23" fillId="0" borderId="17" xfId="0" applyNumberFormat="1" applyFont="1" applyBorder="1" applyAlignment="1">
      <alignment horizontal="center" vertical="center"/>
    </xf>
    <xf numFmtId="3" fontId="23" fillId="6" borderId="15" xfId="0" applyNumberFormat="1" applyFont="1" applyFill="1" applyBorder="1" applyAlignment="1">
      <alignment horizontal="center" vertical="center"/>
    </xf>
    <xf numFmtId="3" fontId="23" fillId="6" borderId="17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24" fillId="0" borderId="17" xfId="0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center" vertical="center"/>
    </xf>
    <xf numFmtId="49" fontId="26" fillId="0" borderId="17" xfId="0" applyNumberFormat="1" applyFont="1" applyFill="1" applyBorder="1" applyAlignment="1">
      <alignment vertical="center" wrapText="1"/>
    </xf>
    <xf numFmtId="49" fontId="25" fillId="0" borderId="17" xfId="0" applyNumberFormat="1" applyFont="1" applyFill="1" applyBorder="1" applyAlignment="1">
      <alignment horizontal="center" vertical="center"/>
    </xf>
    <xf numFmtId="0" fontId="25" fillId="0" borderId="17" xfId="0" applyNumberFormat="1" applyFont="1" applyFill="1" applyBorder="1" applyAlignment="1">
      <alignment vertical="center" wrapText="1"/>
    </xf>
    <xf numFmtId="4" fontId="23" fillId="18" borderId="15" xfId="0" applyNumberFormat="1" applyFont="1" applyFill="1" applyBorder="1" applyAlignment="1">
      <alignment horizontal="center" vertical="center"/>
    </xf>
    <xf numFmtId="4" fontId="23" fillId="18" borderId="17" xfId="0" applyNumberFormat="1" applyFont="1" applyFill="1" applyBorder="1" applyAlignment="1">
      <alignment horizontal="center" vertical="center"/>
    </xf>
    <xf numFmtId="4" fontId="20" fillId="0" borderId="17" xfId="0" applyNumberFormat="1" applyFont="1" applyFill="1" applyBorder="1" applyAlignment="1">
      <alignment horizontal="center" vertical="center"/>
    </xf>
    <xf numFmtId="49" fontId="25" fillId="0" borderId="17" xfId="0" applyNumberFormat="1" applyFont="1" applyFill="1" applyBorder="1" applyAlignment="1">
      <alignment vertical="center" wrapText="1"/>
    </xf>
    <xf numFmtId="3" fontId="23" fillId="18" borderId="15" xfId="0" applyNumberFormat="1" applyFont="1" applyFill="1" applyBorder="1" applyAlignment="1">
      <alignment horizontal="center" vertical="center"/>
    </xf>
    <xf numFmtId="3" fontId="23" fillId="18" borderId="17" xfId="0" applyNumberFormat="1" applyFont="1" applyFill="1" applyBorder="1" applyAlignment="1">
      <alignment horizontal="center" vertical="center"/>
    </xf>
    <xf numFmtId="3" fontId="24" fillId="0" borderId="17" xfId="0" applyNumberFormat="1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49" fontId="26" fillId="0" borderId="17" xfId="0" applyNumberFormat="1" applyFont="1" applyBorder="1" applyAlignment="1">
      <alignment vertical="center" wrapText="1"/>
    </xf>
    <xf numFmtId="0" fontId="24" fillId="0" borderId="17" xfId="0" applyFont="1" applyBorder="1" applyAlignment="1">
      <alignment horizontal="center" vertical="center"/>
    </xf>
    <xf numFmtId="0" fontId="27" fillId="0" borderId="17" xfId="0" applyFont="1" applyBorder="1" applyAlignment="1">
      <alignment/>
    </xf>
    <xf numFmtId="0" fontId="0" fillId="0" borderId="17" xfId="0" applyBorder="1" applyAlignment="1">
      <alignment/>
    </xf>
    <xf numFmtId="2" fontId="0" fillId="0" borderId="0" xfId="0" applyNumberFormat="1" applyBorder="1" applyAlignment="1">
      <alignment/>
    </xf>
    <xf numFmtId="3" fontId="24" fillId="0" borderId="17" xfId="0" applyNumberFormat="1" applyFont="1" applyFill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25" fillId="0" borderId="17" xfId="0" applyFont="1" applyBorder="1" applyAlignment="1">
      <alignment/>
    </xf>
    <xf numFmtId="3" fontId="0" fillId="0" borderId="0" xfId="0" applyNumberFormat="1" applyBorder="1" applyAlignment="1">
      <alignment/>
    </xf>
    <xf numFmtId="4" fontId="25" fillId="0" borderId="17" xfId="0" applyNumberFormat="1" applyFont="1" applyFill="1" applyBorder="1" applyAlignment="1">
      <alignment horizontal="center" vertical="center"/>
    </xf>
    <xf numFmtId="0" fontId="23" fillId="0" borderId="10" xfId="0" applyNumberFormat="1" applyFont="1" applyBorder="1" applyAlignment="1">
      <alignment horizontal="right"/>
    </xf>
    <xf numFmtId="49" fontId="23" fillId="0" borderId="0" xfId="0" applyNumberFormat="1" applyFont="1" applyBorder="1" applyAlignment="1">
      <alignment horizontal="right"/>
    </xf>
    <xf numFmtId="0" fontId="23" fillId="0" borderId="0" xfId="0" applyFont="1" applyBorder="1" applyAlignment="1">
      <alignment horizontal="center"/>
    </xf>
    <xf numFmtId="49" fontId="23" fillId="0" borderId="0" xfId="0" applyNumberFormat="1" applyFont="1" applyBorder="1" applyAlignment="1">
      <alignment/>
    </xf>
    <xf numFmtId="3" fontId="23" fillId="0" borderId="0" xfId="0" applyNumberFormat="1" applyFont="1" applyBorder="1" applyAlignment="1">
      <alignment horizontal="center"/>
    </xf>
    <xf numFmtId="4" fontId="23" fillId="18" borderId="0" xfId="0" applyNumberFormat="1" applyFont="1" applyFill="1" applyBorder="1" applyAlignment="1">
      <alignment horizontal="center"/>
    </xf>
    <xf numFmtId="4" fontId="23" fillId="0" borderId="0" xfId="0" applyNumberFormat="1" applyFont="1" applyBorder="1" applyAlignment="1">
      <alignment horizontal="center"/>
    </xf>
    <xf numFmtId="0" fontId="29" fillId="0" borderId="0" xfId="54" applyNumberFormat="1" applyFont="1" applyFill="1" applyBorder="1" applyAlignment="1" applyProtection="1">
      <alignment/>
      <protection/>
    </xf>
    <xf numFmtId="0" fontId="29" fillId="0" borderId="13" xfId="0" applyFont="1" applyBorder="1" applyAlignment="1">
      <alignment horizontal="left" vertical="top"/>
    </xf>
    <xf numFmtId="49" fontId="20" fillId="0" borderId="0" xfId="0" applyNumberFormat="1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/>
    </xf>
    <xf numFmtId="3" fontId="20" fillId="0" borderId="19" xfId="0" applyNumberFormat="1" applyFont="1" applyBorder="1" applyAlignment="1">
      <alignment horizontal="center" vertical="center"/>
    </xf>
    <xf numFmtId="4" fontId="20" fillId="0" borderId="14" xfId="0" applyNumberFormat="1" applyFont="1" applyFill="1" applyBorder="1" applyAlignment="1">
      <alignment horizontal="center" vertical="center" wrapText="1"/>
    </xf>
    <xf numFmtId="0" fontId="29" fillId="0" borderId="0" xfId="0" applyFont="1" applyBorder="1" applyAlignment="1">
      <alignment horizontal="left" vertical="top"/>
    </xf>
    <xf numFmtId="49" fontId="30" fillId="0" borderId="17" xfId="0" applyNumberFormat="1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3" fontId="30" fillId="0" borderId="17" xfId="0" applyNumberFormat="1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/>
    </xf>
    <xf numFmtId="0" fontId="29" fillId="0" borderId="0" xfId="54" applyNumberFormat="1" applyFont="1" applyFill="1" applyBorder="1" applyAlignment="1" applyProtection="1">
      <alignment vertical="center"/>
      <protection/>
    </xf>
    <xf numFmtId="4" fontId="24" fillId="0" borderId="17" xfId="0" applyNumberFormat="1" applyFont="1" applyBorder="1" applyAlignment="1">
      <alignment horizontal="center" vertical="center"/>
    </xf>
    <xf numFmtId="4" fontId="24" fillId="0" borderId="17" xfId="0" applyNumberFormat="1" applyFont="1" applyFill="1" applyBorder="1" applyAlignment="1">
      <alignment horizontal="center" vertical="center"/>
    </xf>
    <xf numFmtId="4" fontId="29" fillId="0" borderId="0" xfId="54" applyNumberFormat="1" applyFont="1" applyFill="1" applyBorder="1" applyAlignment="1" applyProtection="1">
      <alignment vertical="center"/>
      <protection/>
    </xf>
    <xf numFmtId="49" fontId="20" fillId="0" borderId="17" xfId="0" applyNumberFormat="1" applyFont="1" applyBorder="1" applyAlignment="1">
      <alignment vertical="center" wrapText="1"/>
    </xf>
    <xf numFmtId="0" fontId="31" fillId="0" borderId="0" xfId="54" applyNumberFormat="1" applyFont="1" applyFill="1" applyBorder="1" applyAlignment="1" applyProtection="1">
      <alignment vertical="center"/>
      <protection/>
    </xf>
    <xf numFmtId="3" fontId="25" fillId="0" borderId="17" xfId="0" applyNumberFormat="1" applyFont="1" applyFill="1" applyBorder="1" applyAlignment="1">
      <alignment horizontal="center" vertical="center"/>
    </xf>
    <xf numFmtId="3" fontId="25" fillId="0" borderId="17" xfId="0" applyNumberFormat="1" applyFont="1" applyFill="1" applyBorder="1" applyAlignment="1">
      <alignment horizontal="center" vertical="center"/>
    </xf>
    <xf numFmtId="4" fontId="29" fillId="0" borderId="0" xfId="54" applyNumberFormat="1" applyFont="1" applyFill="1" applyBorder="1" applyAlignment="1" applyProtection="1">
      <alignment/>
      <protection/>
    </xf>
    <xf numFmtId="0" fontId="27" fillId="0" borderId="20" xfId="0" applyFont="1" applyBorder="1" applyAlignment="1">
      <alignment/>
    </xf>
    <xf numFmtId="0" fontId="27" fillId="0" borderId="21" xfId="0" applyFont="1" applyBorder="1" applyAlignment="1">
      <alignment/>
    </xf>
    <xf numFmtId="0" fontId="23" fillId="0" borderId="0" xfId="52" applyFont="1" applyBorder="1" applyAlignment="1">
      <alignment vertical="center" wrapText="1"/>
      <protection/>
    </xf>
    <xf numFmtId="0" fontId="23" fillId="0" borderId="0" xfId="0" applyNumberFormat="1" applyFont="1" applyBorder="1" applyAlignment="1">
      <alignment horizontal="right"/>
    </xf>
    <xf numFmtId="4" fontId="23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49" fontId="23" fillId="0" borderId="0" xfId="0" applyNumberFormat="1" applyFont="1" applyFill="1" applyBorder="1" applyAlignment="1">
      <alignment/>
    </xf>
    <xf numFmtId="0" fontId="23" fillId="0" borderId="0" xfId="0" applyFont="1" applyFill="1" applyBorder="1" applyAlignment="1">
      <alignment horizontal="center"/>
    </xf>
    <xf numFmtId="3" fontId="23" fillId="0" borderId="0" xfId="0" applyNumberFormat="1" applyFont="1" applyFill="1" applyBorder="1" applyAlignment="1">
      <alignment horizontal="center"/>
    </xf>
    <xf numFmtId="0" fontId="25" fillId="0" borderId="0" xfId="0" applyFont="1" applyBorder="1" applyAlignment="1">
      <alignment/>
    </xf>
    <xf numFmtId="0" fontId="25" fillId="0" borderId="0" xfId="0" applyFont="1" applyFill="1" applyBorder="1" applyAlignment="1">
      <alignment horizontal="center" vertical="center"/>
    </xf>
    <xf numFmtId="0" fontId="20" fillId="0" borderId="22" xfId="0" applyNumberFormat="1" applyFont="1" applyBorder="1" applyAlignment="1">
      <alignment horizontal="center"/>
    </xf>
    <xf numFmtId="0" fontId="20" fillId="0" borderId="23" xfId="53" applyFont="1" applyBorder="1" applyAlignment="1">
      <alignment horizontal="center"/>
      <protection/>
    </xf>
    <xf numFmtId="0" fontId="20" fillId="0" borderId="23" xfId="0" applyFont="1" applyBorder="1" applyAlignment="1">
      <alignment horizontal="center"/>
    </xf>
    <xf numFmtId="49" fontId="20" fillId="0" borderId="24" xfId="0" applyNumberFormat="1" applyFont="1" applyBorder="1" applyAlignment="1">
      <alignment horizontal="center"/>
    </xf>
    <xf numFmtId="4" fontId="20" fillId="0" borderId="23" xfId="0" applyNumberFormat="1" applyFont="1" applyFill="1" applyBorder="1" applyAlignment="1">
      <alignment horizontal="center"/>
    </xf>
    <xf numFmtId="4" fontId="20" fillId="0" borderId="25" xfId="0" applyNumberFormat="1" applyFont="1" applyBorder="1" applyAlignment="1">
      <alignment horizontal="center"/>
    </xf>
    <xf numFmtId="0" fontId="20" fillId="0" borderId="26" xfId="0" applyNumberFormat="1" applyFont="1" applyBorder="1" applyAlignment="1">
      <alignment horizontal="center" vertical="center"/>
    </xf>
    <xf numFmtId="4" fontId="20" fillId="0" borderId="27" xfId="0" applyNumberFormat="1" applyFont="1" applyBorder="1" applyAlignment="1">
      <alignment horizontal="center" vertical="center"/>
    </xf>
    <xf numFmtId="0" fontId="30" fillId="0" borderId="28" xfId="0" applyNumberFormat="1" applyFont="1" applyBorder="1" applyAlignment="1">
      <alignment horizontal="center" vertical="center"/>
    </xf>
    <xf numFmtId="3" fontId="30" fillId="0" borderId="29" xfId="0" applyNumberFormat="1" applyFont="1" applyBorder="1" applyAlignment="1">
      <alignment horizontal="center" vertical="center"/>
    </xf>
    <xf numFmtId="0" fontId="24" fillId="0" borderId="28" xfId="0" applyNumberFormat="1" applyFont="1" applyBorder="1" applyAlignment="1">
      <alignment horizontal="center" vertical="center"/>
    </xf>
    <xf numFmtId="4" fontId="24" fillId="0" borderId="29" xfId="0" applyNumberFormat="1" applyFont="1" applyBorder="1" applyAlignment="1">
      <alignment horizontal="center" vertical="center"/>
    </xf>
    <xf numFmtId="0" fontId="25" fillId="0" borderId="28" xfId="0" applyNumberFormat="1" applyFont="1" applyFill="1" applyBorder="1" applyAlignment="1">
      <alignment horizontal="center" vertical="center"/>
    </xf>
    <xf numFmtId="4" fontId="25" fillId="0" borderId="29" xfId="0" applyNumberFormat="1" applyFont="1" applyFill="1" applyBorder="1" applyAlignment="1">
      <alignment horizontal="center" vertical="center"/>
    </xf>
    <xf numFmtId="0" fontId="27" fillId="0" borderId="28" xfId="0" applyFont="1" applyBorder="1" applyAlignment="1">
      <alignment/>
    </xf>
    <xf numFmtId="0" fontId="27" fillId="0" borderId="29" xfId="0" applyFont="1" applyBorder="1" applyAlignment="1">
      <alignment/>
    </xf>
    <xf numFmtId="4" fontId="20" fillId="0" borderId="29" xfId="0" applyNumberFormat="1" applyFont="1" applyBorder="1" applyAlignment="1">
      <alignment horizontal="center" vertical="center"/>
    </xf>
    <xf numFmtId="0" fontId="24" fillId="0" borderId="28" xfId="0" applyNumberFormat="1" applyFont="1" applyFill="1" applyBorder="1" applyAlignment="1">
      <alignment horizontal="center" vertical="center"/>
    </xf>
    <xf numFmtId="4" fontId="25" fillId="0" borderId="29" xfId="0" applyNumberFormat="1" applyFont="1" applyBorder="1" applyAlignment="1">
      <alignment horizontal="center" vertical="center"/>
    </xf>
    <xf numFmtId="4" fontId="25" fillId="0" borderId="29" xfId="0" applyNumberFormat="1" applyFont="1" applyFill="1" applyBorder="1" applyAlignment="1">
      <alignment horizontal="center" vertical="center"/>
    </xf>
    <xf numFmtId="0" fontId="27" fillId="0" borderId="30" xfId="0" applyFont="1" applyBorder="1" applyAlignment="1">
      <alignment/>
    </xf>
    <xf numFmtId="0" fontId="27" fillId="0" borderId="31" xfId="0" applyFont="1" applyBorder="1" applyAlignment="1">
      <alignment/>
    </xf>
    <xf numFmtId="0" fontId="27" fillId="0" borderId="32" xfId="0" applyFont="1" applyBorder="1" applyAlignment="1">
      <alignment/>
    </xf>
    <xf numFmtId="0" fontId="27" fillId="0" borderId="33" xfId="0" applyFont="1" applyBorder="1" applyAlignment="1">
      <alignment/>
    </xf>
    <xf numFmtId="4" fontId="20" fillId="0" borderId="29" xfId="52" applyNumberFormat="1" applyFont="1" applyBorder="1" applyAlignment="1">
      <alignment horizontal="center" vertical="center" wrapText="1"/>
      <protection/>
    </xf>
    <xf numFmtId="4" fontId="25" fillId="0" borderId="34" xfId="52" applyNumberFormat="1" applyFont="1" applyBorder="1" applyAlignment="1">
      <alignment horizontal="center" vertical="center" wrapText="1"/>
      <protection/>
    </xf>
    <xf numFmtId="0" fontId="25" fillId="0" borderId="35" xfId="0" applyFont="1" applyBorder="1" applyAlignment="1">
      <alignment/>
    </xf>
    <xf numFmtId="4" fontId="20" fillId="0" borderId="36" xfId="52" applyNumberFormat="1" applyFont="1" applyBorder="1" applyAlignment="1">
      <alignment horizontal="center" vertical="center" wrapText="1"/>
      <protection/>
    </xf>
    <xf numFmtId="0" fontId="20" fillId="0" borderId="37" xfId="0" applyNumberFormat="1" applyFont="1" applyBorder="1" applyAlignment="1">
      <alignment horizontal="center" vertical="center"/>
    </xf>
    <xf numFmtId="49" fontId="20" fillId="0" borderId="23" xfId="0" applyNumberFormat="1" applyFont="1" applyBorder="1" applyAlignment="1">
      <alignment horizontal="center"/>
    </xf>
    <xf numFmtId="0" fontId="20" fillId="0" borderId="38" xfId="0" applyNumberFormat="1" applyFont="1" applyBorder="1" applyAlignment="1">
      <alignment horizontal="center" vertical="center"/>
    </xf>
    <xf numFmtId="3" fontId="20" fillId="0" borderId="27" xfId="0" applyNumberFormat="1" applyFont="1" applyBorder="1" applyAlignment="1">
      <alignment horizontal="center" vertical="center"/>
    </xf>
    <xf numFmtId="0" fontId="22" fillId="0" borderId="28" xfId="0" applyNumberFormat="1" applyFont="1" applyBorder="1" applyAlignment="1">
      <alignment horizontal="center" vertical="center"/>
    </xf>
    <xf numFmtId="3" fontId="22" fillId="0" borderId="29" xfId="0" applyNumberFormat="1" applyFont="1" applyBorder="1" applyAlignment="1">
      <alignment horizontal="center" vertical="center"/>
    </xf>
    <xf numFmtId="3" fontId="24" fillId="0" borderId="29" xfId="0" applyNumberFormat="1" applyFont="1" applyFill="1" applyBorder="1" applyAlignment="1">
      <alignment horizontal="center" vertical="center"/>
    </xf>
    <xf numFmtId="3" fontId="25" fillId="0" borderId="29" xfId="0" applyNumberFormat="1" applyFont="1" applyFill="1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9" xfId="0" applyFill="1" applyBorder="1" applyAlignment="1">
      <alignment/>
    </xf>
    <xf numFmtId="0" fontId="27" fillId="0" borderId="29" xfId="0" applyFont="1" applyFill="1" applyBorder="1" applyAlignment="1">
      <alignment/>
    </xf>
    <xf numFmtId="0" fontId="25" fillId="0" borderId="29" xfId="0" applyFont="1" applyBorder="1" applyAlignment="1">
      <alignment/>
    </xf>
    <xf numFmtId="0" fontId="25" fillId="0" borderId="39" xfId="0" applyFont="1" applyFill="1" applyBorder="1" applyAlignment="1">
      <alignment horizontal="center" vertical="center"/>
    </xf>
    <xf numFmtId="4" fontId="24" fillId="0" borderId="14" xfId="0" applyNumberFormat="1" applyFont="1" applyFill="1" applyBorder="1" applyAlignment="1">
      <alignment horizontal="center" vertical="center"/>
    </xf>
    <xf numFmtId="0" fontId="27" fillId="0" borderId="17" xfId="0" applyFont="1" applyFill="1" applyBorder="1" applyAlignment="1">
      <alignment/>
    </xf>
    <xf numFmtId="0" fontId="25" fillId="0" borderId="17" xfId="0" applyFont="1" applyFill="1" applyBorder="1" applyAlignment="1">
      <alignment/>
    </xf>
    <xf numFmtId="49" fontId="26" fillId="0" borderId="39" xfId="0" applyNumberFormat="1" applyFont="1" applyFill="1" applyBorder="1" applyAlignment="1">
      <alignment vertical="center" wrapText="1"/>
    </xf>
    <xf numFmtId="0" fontId="33" fillId="0" borderId="29" xfId="0" applyFont="1" applyFill="1" applyBorder="1" applyAlignment="1">
      <alignment/>
    </xf>
    <xf numFmtId="0" fontId="24" fillId="19" borderId="28" xfId="0" applyNumberFormat="1" applyFont="1" applyFill="1" applyBorder="1" applyAlignment="1">
      <alignment horizontal="center" vertical="center"/>
    </xf>
    <xf numFmtId="0" fontId="20" fillId="19" borderId="17" xfId="53" applyFont="1" applyFill="1" applyBorder="1" applyAlignment="1">
      <alignment horizontal="center" vertical="center"/>
      <protection/>
    </xf>
    <xf numFmtId="0" fontId="24" fillId="19" borderId="17" xfId="0" applyFont="1" applyFill="1" applyBorder="1" applyAlignment="1">
      <alignment horizontal="center" vertical="center"/>
    </xf>
    <xf numFmtId="49" fontId="20" fillId="19" borderId="17" xfId="0" applyNumberFormat="1" applyFont="1" applyFill="1" applyBorder="1" applyAlignment="1">
      <alignment vertical="center" wrapText="1"/>
    </xf>
    <xf numFmtId="3" fontId="24" fillId="19" borderId="29" xfId="0" applyNumberFormat="1" applyFont="1" applyFill="1" applyBorder="1" applyAlignment="1">
      <alignment horizontal="center" vertical="center"/>
    </xf>
    <xf numFmtId="0" fontId="24" fillId="20" borderId="28" xfId="0" applyNumberFormat="1" applyFont="1" applyFill="1" applyBorder="1" applyAlignment="1">
      <alignment horizontal="center" vertical="center"/>
    </xf>
    <xf numFmtId="0" fontId="24" fillId="20" borderId="17" xfId="0" applyFont="1" applyFill="1" applyBorder="1" applyAlignment="1">
      <alignment horizontal="center" vertical="center"/>
    </xf>
    <xf numFmtId="0" fontId="20" fillId="20" borderId="17" xfId="0" applyFont="1" applyFill="1" applyBorder="1" applyAlignment="1">
      <alignment horizontal="center" vertical="center"/>
    </xf>
    <xf numFmtId="49" fontId="20" fillId="20" borderId="17" xfId="0" applyNumberFormat="1" applyFont="1" applyFill="1" applyBorder="1" applyAlignment="1">
      <alignment vertical="center" wrapText="1"/>
    </xf>
    <xf numFmtId="3" fontId="24" fillId="20" borderId="29" xfId="0" applyNumberFormat="1" applyFont="1" applyFill="1" applyBorder="1" applyAlignment="1">
      <alignment horizontal="center" vertical="center"/>
    </xf>
    <xf numFmtId="3" fontId="24" fillId="19" borderId="17" xfId="0" applyNumberFormat="1" applyFont="1" applyFill="1" applyBorder="1" applyAlignment="1">
      <alignment horizontal="center" vertical="center"/>
    </xf>
    <xf numFmtId="4" fontId="24" fillId="19" borderId="17" xfId="0" applyNumberFormat="1" applyFont="1" applyFill="1" applyBorder="1" applyAlignment="1">
      <alignment horizontal="center" vertical="center"/>
    </xf>
    <xf numFmtId="4" fontId="24" fillId="19" borderId="29" xfId="0" applyNumberFormat="1" applyFont="1" applyFill="1" applyBorder="1" applyAlignment="1">
      <alignment horizontal="center" vertical="center"/>
    </xf>
    <xf numFmtId="4" fontId="24" fillId="20" borderId="17" xfId="0" applyNumberFormat="1" applyFont="1" applyFill="1" applyBorder="1" applyAlignment="1">
      <alignment horizontal="center" vertical="center"/>
    </xf>
    <xf numFmtId="3" fontId="24" fillId="20" borderId="17" xfId="0" applyNumberFormat="1" applyFont="1" applyFill="1" applyBorder="1" applyAlignment="1">
      <alignment horizontal="center" vertical="center"/>
    </xf>
    <xf numFmtId="4" fontId="24" fillId="20" borderId="29" xfId="0" applyNumberFormat="1" applyFont="1" applyFill="1" applyBorder="1" applyAlignment="1">
      <alignment horizontal="center" vertical="center"/>
    </xf>
    <xf numFmtId="0" fontId="20" fillId="21" borderId="17" xfId="0" applyFont="1" applyFill="1" applyBorder="1" applyAlignment="1">
      <alignment horizontal="center" vertical="center"/>
    </xf>
    <xf numFmtId="49" fontId="20" fillId="21" borderId="17" xfId="0" applyNumberFormat="1" applyFont="1" applyFill="1" applyBorder="1" applyAlignment="1">
      <alignment vertical="center" wrapText="1"/>
    </xf>
    <xf numFmtId="4" fontId="24" fillId="21" borderId="17" xfId="0" applyNumberFormat="1" applyFont="1" applyFill="1" applyBorder="1" applyAlignment="1">
      <alignment horizontal="center" vertical="center"/>
    </xf>
    <xf numFmtId="3" fontId="24" fillId="21" borderId="17" xfId="0" applyNumberFormat="1" applyFont="1" applyFill="1" applyBorder="1" applyAlignment="1">
      <alignment horizontal="center" vertical="center"/>
    </xf>
    <xf numFmtId="4" fontId="24" fillId="21" borderId="29" xfId="0" applyNumberFormat="1" applyFont="1" applyFill="1" applyBorder="1" applyAlignment="1">
      <alignment horizontal="center" vertical="center"/>
    </xf>
    <xf numFmtId="3" fontId="24" fillId="0" borderId="39" xfId="0" applyNumberFormat="1" applyFont="1" applyBorder="1" applyAlignment="1">
      <alignment horizontal="center" vertical="center"/>
    </xf>
    <xf numFmtId="1" fontId="25" fillId="0" borderId="28" xfId="0" applyNumberFormat="1" applyFont="1" applyFill="1" applyBorder="1" applyAlignment="1">
      <alignment horizontal="center" vertical="center"/>
    </xf>
    <xf numFmtId="0" fontId="25" fillId="0" borderId="17" xfId="0" applyNumberFormat="1" applyFont="1" applyBorder="1" applyAlignment="1">
      <alignment vertical="center" wrapText="1"/>
    </xf>
    <xf numFmtId="0" fontId="24" fillId="0" borderId="40" xfId="0" applyNumberFormat="1" applyFont="1" applyFill="1" applyBorder="1" applyAlignment="1">
      <alignment horizontal="center" vertical="center"/>
    </xf>
    <xf numFmtId="3" fontId="24" fillId="0" borderId="41" xfId="0" applyNumberFormat="1" applyFont="1" applyFill="1" applyBorder="1" applyAlignment="1">
      <alignment horizontal="center" vertical="center"/>
    </xf>
    <xf numFmtId="3" fontId="24" fillId="0" borderId="14" xfId="0" applyNumberFormat="1" applyFont="1" applyFill="1" applyBorder="1" applyAlignment="1">
      <alignment horizontal="center" vertical="center"/>
    </xf>
    <xf numFmtId="3" fontId="25" fillId="0" borderId="39" xfId="0" applyNumberFormat="1" applyFont="1" applyFill="1" applyBorder="1" applyAlignment="1">
      <alignment horizontal="center" vertical="center"/>
    </xf>
    <xf numFmtId="3" fontId="24" fillId="0" borderId="39" xfId="0" applyNumberFormat="1" applyFont="1" applyFill="1" applyBorder="1" applyAlignment="1">
      <alignment horizontal="center" vertical="center"/>
    </xf>
    <xf numFmtId="0" fontId="25" fillId="0" borderId="39" xfId="0" applyFont="1" applyBorder="1" applyAlignment="1">
      <alignment horizontal="center" vertical="center"/>
    </xf>
    <xf numFmtId="1" fontId="25" fillId="0" borderId="40" xfId="0" applyNumberFormat="1" applyFont="1" applyFill="1" applyBorder="1" applyAlignment="1">
      <alignment horizontal="center" vertical="center"/>
    </xf>
    <xf numFmtId="0" fontId="24" fillId="0" borderId="28" xfId="0" applyFont="1" applyFill="1" applyBorder="1" applyAlignment="1">
      <alignment horizontal="center" vertical="center"/>
    </xf>
    <xf numFmtId="0" fontId="27" fillId="0" borderId="39" xfId="0" applyFont="1" applyBorder="1" applyAlignment="1">
      <alignment/>
    </xf>
    <xf numFmtId="4" fontId="25" fillId="0" borderId="17" xfId="0" applyNumberFormat="1" applyFont="1" applyFill="1" applyBorder="1" applyAlignment="1">
      <alignment horizontal="center" vertical="center" wrapText="1"/>
    </xf>
    <xf numFmtId="4" fontId="28" fillId="0" borderId="39" xfId="0" applyNumberFormat="1" applyFont="1" applyBorder="1" applyAlignment="1">
      <alignment horizontal="center" vertical="center"/>
    </xf>
    <xf numFmtId="3" fontId="28" fillId="0" borderId="41" xfId="0" applyNumberFormat="1" applyFont="1" applyFill="1" applyBorder="1" applyAlignment="1">
      <alignment horizontal="center" vertical="center"/>
    </xf>
    <xf numFmtId="0" fontId="25" fillId="0" borderId="39" xfId="0" applyNumberFormat="1" applyFont="1" applyFill="1" applyBorder="1" applyAlignment="1">
      <alignment vertical="center" wrapText="1"/>
    </xf>
    <xf numFmtId="0" fontId="28" fillId="21" borderId="40" xfId="0" applyNumberFormat="1" applyFont="1" applyFill="1" applyBorder="1" applyAlignment="1">
      <alignment horizontal="center" vertical="center"/>
    </xf>
    <xf numFmtId="0" fontId="20" fillId="21" borderId="39" xfId="0" applyFont="1" applyFill="1" applyBorder="1" applyAlignment="1">
      <alignment horizontal="center" vertical="center"/>
    </xf>
    <xf numFmtId="49" fontId="20" fillId="21" borderId="39" xfId="0" applyNumberFormat="1" applyFont="1" applyFill="1" applyBorder="1" applyAlignment="1">
      <alignment vertical="center" wrapText="1"/>
    </xf>
    <xf numFmtId="4" fontId="28" fillId="21" borderId="39" xfId="0" applyNumberFormat="1" applyFont="1" applyFill="1" applyBorder="1" applyAlignment="1">
      <alignment horizontal="center" vertical="center"/>
    </xf>
    <xf numFmtId="3" fontId="28" fillId="21" borderId="41" xfId="0" applyNumberFormat="1" applyFont="1" applyFill="1" applyBorder="1" applyAlignment="1">
      <alignment horizontal="center" vertical="center"/>
    </xf>
    <xf numFmtId="3" fontId="25" fillId="0" borderId="41" xfId="0" applyNumberFormat="1" applyFont="1" applyFill="1" applyBorder="1" applyAlignment="1">
      <alignment horizontal="center" vertical="center"/>
    </xf>
    <xf numFmtId="3" fontId="25" fillId="0" borderId="29" xfId="0" applyNumberFormat="1" applyFont="1" applyFill="1" applyBorder="1" applyAlignment="1">
      <alignment horizontal="center" vertical="center"/>
    </xf>
    <xf numFmtId="0" fontId="24" fillId="0" borderId="40" xfId="0" applyFont="1" applyBorder="1" applyAlignment="1">
      <alignment horizontal="center" vertical="center"/>
    </xf>
    <xf numFmtId="49" fontId="26" fillId="0" borderId="39" xfId="0" applyNumberFormat="1" applyFont="1" applyBorder="1" applyAlignment="1">
      <alignment vertical="center" wrapText="1"/>
    </xf>
    <xf numFmtId="0" fontId="24" fillId="0" borderId="39" xfId="0" applyFont="1" applyBorder="1" applyAlignment="1">
      <alignment horizontal="center" vertical="center"/>
    </xf>
    <xf numFmtId="3" fontId="24" fillId="0" borderId="41" xfId="0" applyNumberFormat="1" applyFont="1" applyBorder="1" applyAlignment="1">
      <alignment horizontal="center" vertical="center"/>
    </xf>
    <xf numFmtId="0" fontId="25" fillId="0" borderId="40" xfId="0" applyFont="1" applyBorder="1" applyAlignment="1">
      <alignment horizontal="center" vertical="center"/>
    </xf>
    <xf numFmtId="0" fontId="20" fillId="0" borderId="39" xfId="53" applyFont="1" applyBorder="1" applyAlignment="1">
      <alignment horizontal="center" vertical="center"/>
      <protection/>
    </xf>
    <xf numFmtId="0" fontId="25" fillId="0" borderId="39" xfId="0" applyFont="1" applyBorder="1" applyAlignment="1">
      <alignment vertical="center" wrapText="1"/>
    </xf>
    <xf numFmtId="0" fontId="25" fillId="0" borderId="42" xfId="0" applyFont="1" applyBorder="1" applyAlignment="1">
      <alignment horizontal="center" vertical="center"/>
    </xf>
    <xf numFmtId="1" fontId="25" fillId="0" borderId="40" xfId="0" applyNumberFormat="1" applyFont="1" applyBorder="1" applyAlignment="1">
      <alignment horizontal="center" vertical="center"/>
    </xf>
    <xf numFmtId="168" fontId="25" fillId="0" borderId="29" xfId="0" applyNumberFormat="1" applyFont="1" applyFill="1" applyBorder="1" applyAlignment="1">
      <alignment horizontal="center" vertical="center"/>
    </xf>
    <xf numFmtId="168" fontId="25" fillId="0" borderId="17" xfId="0" applyNumberFormat="1" applyFont="1" applyBorder="1" applyAlignment="1">
      <alignment horizontal="center" vertical="center"/>
    </xf>
    <xf numFmtId="4" fontId="24" fillId="0" borderId="15" xfId="0" applyNumberFormat="1" applyFont="1" applyFill="1" applyBorder="1" applyAlignment="1">
      <alignment horizontal="center" vertical="center"/>
    </xf>
    <xf numFmtId="4" fontId="25" fillId="0" borderId="15" xfId="0" applyNumberFormat="1" applyFont="1" applyFill="1" applyBorder="1" applyAlignment="1">
      <alignment horizontal="center" vertical="center"/>
    </xf>
    <xf numFmtId="0" fontId="27" fillId="0" borderId="19" xfId="0" applyFont="1" applyBorder="1" applyAlignment="1">
      <alignment/>
    </xf>
    <xf numFmtId="0" fontId="24" fillId="0" borderId="43" xfId="0" applyFont="1" applyBorder="1" applyAlignment="1">
      <alignment horizontal="center" vertical="center"/>
    </xf>
    <xf numFmtId="3" fontId="24" fillId="0" borderId="44" xfId="0" applyNumberFormat="1" applyFont="1" applyBorder="1" applyAlignment="1">
      <alignment horizontal="center" vertical="center"/>
    </xf>
    <xf numFmtId="0" fontId="25" fillId="0" borderId="44" xfId="0" applyFont="1" applyBorder="1" applyAlignment="1">
      <alignment horizontal="center" vertical="center"/>
    </xf>
    <xf numFmtId="49" fontId="26" fillId="0" borderId="44" xfId="0" applyNumberFormat="1" applyFont="1" applyBorder="1" applyAlignment="1">
      <alignment vertical="center" wrapText="1"/>
    </xf>
    <xf numFmtId="0" fontId="24" fillId="0" borderId="44" xfId="0" applyFont="1" applyBorder="1" applyAlignment="1">
      <alignment horizontal="center" vertical="center"/>
    </xf>
    <xf numFmtId="1" fontId="25" fillId="0" borderId="45" xfId="0" applyNumberFormat="1" applyFont="1" applyBorder="1" applyAlignment="1">
      <alignment horizontal="center" vertical="center"/>
    </xf>
    <xf numFmtId="49" fontId="25" fillId="0" borderId="39" xfId="0" applyNumberFormat="1" applyFont="1" applyBorder="1" applyAlignment="1">
      <alignment vertical="center" wrapText="1"/>
    </xf>
    <xf numFmtId="1" fontId="25" fillId="0" borderId="46" xfId="0" applyNumberFormat="1" applyFont="1" applyBorder="1" applyAlignment="1">
      <alignment horizontal="center" vertical="center"/>
    </xf>
    <xf numFmtId="3" fontId="24" fillId="0" borderId="42" xfId="0" applyNumberFormat="1" applyFont="1" applyBorder="1" applyAlignment="1">
      <alignment horizontal="center" vertical="center"/>
    </xf>
    <xf numFmtId="49" fontId="25" fillId="0" borderId="42" xfId="0" applyNumberFormat="1" applyFont="1" applyBorder="1" applyAlignment="1">
      <alignment vertical="center" wrapText="1"/>
    </xf>
    <xf numFmtId="0" fontId="25" fillId="0" borderId="42" xfId="0" applyFont="1" applyBorder="1" applyAlignment="1">
      <alignment horizontal="center" vertical="center"/>
    </xf>
    <xf numFmtId="0" fontId="24" fillId="20" borderId="28" xfId="0" applyFont="1" applyFill="1" applyBorder="1" applyAlignment="1">
      <alignment horizontal="center" vertical="center"/>
    </xf>
    <xf numFmtId="0" fontId="24" fillId="0" borderId="38" xfId="0" applyNumberFormat="1" applyFont="1" applyBorder="1" applyAlignment="1">
      <alignment horizontal="center" vertical="center"/>
    </xf>
    <xf numFmtId="3" fontId="24" fillId="0" borderId="14" xfId="0" applyNumberFormat="1" applyFont="1" applyBorder="1" applyAlignment="1">
      <alignment horizontal="center" vertical="center"/>
    </xf>
    <xf numFmtId="49" fontId="20" fillId="0" borderId="14" xfId="0" applyNumberFormat="1" applyFont="1" applyBorder="1" applyAlignment="1">
      <alignment vertical="center" wrapText="1"/>
    </xf>
    <xf numFmtId="0" fontId="24" fillId="0" borderId="14" xfId="0" applyFont="1" applyBorder="1" applyAlignment="1">
      <alignment horizontal="center" vertical="center"/>
    </xf>
    <xf numFmtId="0" fontId="25" fillId="0" borderId="47" xfId="0" applyFont="1" applyBorder="1" applyAlignment="1">
      <alignment horizontal="center" vertical="center"/>
    </xf>
    <xf numFmtId="4" fontId="25" fillId="0" borderId="39" xfId="0" applyNumberFormat="1" applyFont="1" applyBorder="1" applyAlignment="1">
      <alignment horizontal="center" vertical="center"/>
    </xf>
    <xf numFmtId="3" fontId="25" fillId="0" borderId="48" xfId="0" applyNumberFormat="1" applyFont="1" applyFill="1" applyBorder="1" applyAlignment="1">
      <alignment horizontal="center" vertical="center"/>
    </xf>
    <xf numFmtId="0" fontId="20" fillId="0" borderId="49" xfId="0" applyFont="1" applyBorder="1" applyAlignment="1">
      <alignment horizontal="center"/>
    </xf>
    <xf numFmtId="0" fontId="20" fillId="0" borderId="50" xfId="0" applyFont="1" applyBorder="1" applyAlignment="1">
      <alignment horizontal="center"/>
    </xf>
    <xf numFmtId="0" fontId="20" fillId="0" borderId="51" xfId="52" applyFont="1" applyBorder="1" applyAlignment="1">
      <alignment horizontal="center" vertical="center" wrapText="1"/>
      <protection/>
    </xf>
    <xf numFmtId="0" fontId="20" fillId="0" borderId="52" xfId="52" applyFont="1" applyBorder="1" applyAlignment="1">
      <alignment horizontal="center" vertical="center" wrapText="1"/>
      <protection/>
    </xf>
    <xf numFmtId="4" fontId="25" fillId="0" borderId="35" xfId="52" applyNumberFormat="1" applyFont="1" applyFill="1" applyBorder="1" applyAlignment="1">
      <alignment horizontal="center" vertical="center" wrapText="1"/>
      <protection/>
    </xf>
    <xf numFmtId="0" fontId="20" fillId="0" borderId="53" xfId="0" applyFont="1" applyBorder="1" applyAlignment="1">
      <alignment horizontal="center"/>
    </xf>
    <xf numFmtId="0" fontId="27" fillId="11" borderId="54" xfId="0" applyFont="1" applyFill="1" applyBorder="1" applyAlignment="1">
      <alignment/>
    </xf>
    <xf numFmtId="0" fontId="27" fillId="11" borderId="55" xfId="0" applyFont="1" applyFill="1" applyBorder="1" applyAlignment="1">
      <alignment/>
    </xf>
    <xf numFmtId="0" fontId="27" fillId="11" borderId="56" xfId="0" applyFont="1" applyFill="1" applyBorder="1" applyAlignment="1">
      <alignment/>
    </xf>
    <xf numFmtId="0" fontId="20" fillId="0" borderId="28" xfId="52" applyFont="1" applyBorder="1" applyAlignment="1">
      <alignment horizontal="center" vertical="center" wrapText="1"/>
      <protection/>
    </xf>
    <xf numFmtId="0" fontId="20" fillId="0" borderId="57" xfId="52" applyFont="1" applyBorder="1" applyAlignment="1">
      <alignment horizontal="center" vertical="center" wrapText="1"/>
      <protection/>
    </xf>
    <xf numFmtId="4" fontId="25" fillId="0" borderId="17" xfId="52" applyNumberFormat="1" applyFont="1" applyFill="1" applyBorder="1" applyAlignment="1">
      <alignment horizontal="center" vertical="center" wrapText="1"/>
      <protection/>
    </xf>
    <xf numFmtId="0" fontId="20" fillId="0" borderId="38" xfId="52" applyFont="1" applyBorder="1" applyAlignment="1">
      <alignment horizontal="center" vertical="center" wrapText="1"/>
      <protection/>
    </xf>
    <xf numFmtId="0" fontId="20" fillId="0" borderId="58" xfId="52" applyFont="1" applyBorder="1" applyAlignment="1">
      <alignment horizontal="center" vertical="center" wrapText="1"/>
      <protection/>
    </xf>
    <xf numFmtId="4" fontId="25" fillId="0" borderId="14" xfId="52" applyNumberFormat="1" applyFont="1" applyFill="1" applyBorder="1" applyAlignment="1">
      <alignment horizontal="center" vertical="center" wrapText="1"/>
      <protection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ne" xfId="51"/>
    <cellStyle name="Normalny_POL" xfId="52"/>
    <cellStyle name="Normalny_Przedmiar" xfId="53"/>
    <cellStyle name="Normalny_TER02" xfId="54"/>
    <cellStyle name="Obliczenia" xfId="55"/>
    <cellStyle name="Opis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8"/>
  <sheetViews>
    <sheetView view="pageLayout" zoomScaleSheetLayoutView="90" workbookViewId="0" topLeftCell="A29">
      <selection activeCell="D39" sqref="D39"/>
    </sheetView>
  </sheetViews>
  <sheetFormatPr defaultColWidth="9.00390625" defaultRowHeight="12.75"/>
  <cols>
    <col min="1" max="1" width="12.375" style="1" customWidth="1"/>
    <col min="2" max="2" width="22.25390625" style="2" customWidth="1"/>
    <col min="3" max="3" width="25.625" style="2" customWidth="1"/>
    <col min="4" max="4" width="67.125" style="2" customWidth="1"/>
    <col min="5" max="5" width="15.625" style="2" customWidth="1"/>
    <col min="6" max="6" width="17.375" style="2" customWidth="1"/>
    <col min="7" max="8" width="0" style="2" hidden="1" customWidth="1"/>
    <col min="9" max="255" width="9.125" style="2" customWidth="1"/>
  </cols>
  <sheetData>
    <row r="1" ht="13.5" thickBot="1">
      <c r="A1" s="3"/>
    </row>
    <row r="2" spans="1:256" s="6" customFormat="1" ht="15.75">
      <c r="A2" s="110" t="s">
        <v>0</v>
      </c>
      <c r="B2" s="83" t="s">
        <v>1</v>
      </c>
      <c r="C2" s="84" t="s">
        <v>2</v>
      </c>
      <c r="D2" s="111" t="s">
        <v>3</v>
      </c>
      <c r="E2" s="206" t="s">
        <v>4</v>
      </c>
      <c r="F2" s="207"/>
      <c r="G2" s="4" t="s">
        <v>5</v>
      </c>
      <c r="H2" s="5" t="s">
        <v>6</v>
      </c>
      <c r="IV2"/>
    </row>
    <row r="3" spans="1:8" ht="25.5">
      <c r="A3" s="112"/>
      <c r="B3" s="7" t="s">
        <v>7</v>
      </c>
      <c r="C3" s="8" t="s">
        <v>8</v>
      </c>
      <c r="D3" s="9" t="s">
        <v>9</v>
      </c>
      <c r="E3" s="10" t="s">
        <v>10</v>
      </c>
      <c r="F3" s="113" t="s">
        <v>11</v>
      </c>
      <c r="G3" s="11" t="s">
        <v>12</v>
      </c>
      <c r="H3" s="12" t="s">
        <v>12</v>
      </c>
    </row>
    <row r="4" spans="1:8" ht="19.5" customHeight="1">
      <c r="A4" s="114">
        <v>1</v>
      </c>
      <c r="B4" s="13" t="s">
        <v>13</v>
      </c>
      <c r="C4" s="14">
        <v>3</v>
      </c>
      <c r="D4" s="13" t="s">
        <v>14</v>
      </c>
      <c r="E4" s="14">
        <v>5</v>
      </c>
      <c r="F4" s="115">
        <v>6</v>
      </c>
      <c r="G4" s="15"/>
      <c r="H4" s="16"/>
    </row>
    <row r="5" spans="1:8" ht="37.5" customHeight="1">
      <c r="A5" s="129" t="s">
        <v>15</v>
      </c>
      <c r="B5" s="130" t="s">
        <v>16</v>
      </c>
      <c r="C5" s="131" t="s">
        <v>15</v>
      </c>
      <c r="D5" s="132" t="s">
        <v>39</v>
      </c>
      <c r="E5" s="131" t="s">
        <v>15</v>
      </c>
      <c r="F5" s="133" t="s">
        <v>15</v>
      </c>
      <c r="G5" s="15"/>
      <c r="H5" s="16"/>
    </row>
    <row r="6" spans="1:12" ht="28.5" customHeight="1">
      <c r="A6" s="134" t="s">
        <v>15</v>
      </c>
      <c r="B6" s="135" t="s">
        <v>15</v>
      </c>
      <c r="C6" s="136" t="s">
        <v>17</v>
      </c>
      <c r="D6" s="137" t="s">
        <v>18</v>
      </c>
      <c r="E6" s="135" t="s">
        <v>15</v>
      </c>
      <c r="F6" s="138" t="s">
        <v>15</v>
      </c>
      <c r="G6" s="17" t="s">
        <v>15</v>
      </c>
      <c r="H6" s="18" t="s">
        <v>15</v>
      </c>
      <c r="L6" s="19"/>
    </row>
    <row r="7" spans="1:12" ht="37.5" customHeight="1">
      <c r="A7" s="99" t="s">
        <v>15</v>
      </c>
      <c r="B7" s="20" t="s">
        <v>15</v>
      </c>
      <c r="C7" s="21" t="s">
        <v>19</v>
      </c>
      <c r="D7" s="22" t="s">
        <v>20</v>
      </c>
      <c r="E7" s="20" t="s">
        <v>15</v>
      </c>
      <c r="F7" s="116" t="s">
        <v>15</v>
      </c>
      <c r="G7" s="15" t="s">
        <v>15</v>
      </c>
      <c r="H7" s="16" t="s">
        <v>15</v>
      </c>
      <c r="L7" s="19"/>
    </row>
    <row r="8" spans="1:12" ht="37.5" customHeight="1">
      <c r="A8" s="94">
        <v>1</v>
      </c>
      <c r="B8" s="23"/>
      <c r="C8" s="21"/>
      <c r="D8" s="24" t="s">
        <v>61</v>
      </c>
      <c r="E8" s="21" t="s">
        <v>21</v>
      </c>
      <c r="F8" s="182">
        <v>0.325</v>
      </c>
      <c r="G8" s="15"/>
      <c r="H8" s="16"/>
      <c r="L8" s="19"/>
    </row>
    <row r="9" spans="1:12" ht="12.75" customHeight="1" hidden="1">
      <c r="A9" s="99"/>
      <c r="B9" s="20"/>
      <c r="C9" s="21"/>
      <c r="D9" s="22"/>
      <c r="E9" s="20"/>
      <c r="F9" s="116"/>
      <c r="G9" s="25"/>
      <c r="H9" s="26"/>
      <c r="L9" s="19"/>
    </row>
    <row r="10" spans="1:12" ht="15.75" hidden="1">
      <c r="A10" s="94"/>
      <c r="B10" s="23"/>
      <c r="C10" s="21"/>
      <c r="D10" s="24"/>
      <c r="E10" s="21"/>
      <c r="F10" s="117"/>
      <c r="G10" s="25"/>
      <c r="H10" s="26"/>
      <c r="L10" s="19"/>
    </row>
    <row r="11" spans="1:12" ht="12.75" customHeight="1" hidden="1">
      <c r="A11" s="99"/>
      <c r="B11" s="20"/>
      <c r="C11" s="21"/>
      <c r="D11" s="22"/>
      <c r="E11" s="27"/>
      <c r="F11" s="116"/>
      <c r="G11" s="25"/>
      <c r="H11" s="26"/>
      <c r="L11" s="19"/>
    </row>
    <row r="12" spans="1:12" ht="12.75" customHeight="1" hidden="1">
      <c r="A12" s="94"/>
      <c r="B12" s="23"/>
      <c r="C12" s="21"/>
      <c r="D12" s="24"/>
      <c r="E12" s="21"/>
      <c r="F12" s="117"/>
      <c r="G12" s="25"/>
      <c r="H12" s="26"/>
      <c r="L12" s="19"/>
    </row>
    <row r="13" spans="1:8" ht="12.75" customHeight="1" hidden="1">
      <c r="A13" s="118"/>
      <c r="B13" s="36"/>
      <c r="C13" s="36"/>
      <c r="D13" s="36"/>
      <c r="E13" s="36"/>
      <c r="F13" s="128"/>
      <c r="G13" s="29"/>
      <c r="H13" s="30"/>
    </row>
    <row r="14" spans="1:8" ht="12.75" customHeight="1" hidden="1">
      <c r="A14" s="118"/>
      <c r="B14" s="36"/>
      <c r="C14" s="36"/>
      <c r="D14" s="36"/>
      <c r="E14" s="36"/>
      <c r="F14" s="128"/>
      <c r="G14" s="29"/>
      <c r="H14" s="30"/>
    </row>
    <row r="15" spans="1:8" ht="12.75" customHeight="1" hidden="1">
      <c r="A15" s="118"/>
      <c r="B15" s="36"/>
      <c r="C15" s="36"/>
      <c r="D15" s="36"/>
      <c r="E15" s="36"/>
      <c r="F15" s="128"/>
      <c r="G15" s="29"/>
      <c r="H15" s="30"/>
    </row>
    <row r="16" spans="1:8" ht="12.75" customHeight="1" hidden="1">
      <c r="A16" s="118"/>
      <c r="B16" s="36"/>
      <c r="C16" s="36"/>
      <c r="D16" s="36"/>
      <c r="E16" s="36"/>
      <c r="F16" s="128"/>
      <c r="G16" s="29"/>
      <c r="H16" s="30"/>
    </row>
    <row r="17" spans="1:8" ht="12.75" customHeight="1" hidden="1">
      <c r="A17" s="118"/>
      <c r="B17" s="36"/>
      <c r="C17" s="36"/>
      <c r="D17" s="36"/>
      <c r="E17" s="36"/>
      <c r="F17" s="128"/>
      <c r="G17" s="29"/>
      <c r="H17" s="30"/>
    </row>
    <row r="18" spans="1:8" ht="12.75" hidden="1">
      <c r="A18" s="118"/>
      <c r="B18" s="36"/>
      <c r="C18" s="36"/>
      <c r="D18" s="36"/>
      <c r="E18" s="36"/>
      <c r="F18" s="128"/>
      <c r="G18" s="29"/>
      <c r="H18" s="30"/>
    </row>
    <row r="19" spans="1:8" ht="12.75" hidden="1">
      <c r="A19" s="118"/>
      <c r="B19" s="36"/>
      <c r="C19" s="36"/>
      <c r="D19" s="36"/>
      <c r="E19" s="36"/>
      <c r="F19" s="120"/>
      <c r="G19" s="29"/>
      <c r="H19" s="30"/>
    </row>
    <row r="20" spans="1:8" ht="47.25">
      <c r="A20" s="129" t="s">
        <v>15</v>
      </c>
      <c r="B20" s="130" t="s">
        <v>29</v>
      </c>
      <c r="C20" s="131" t="s">
        <v>15</v>
      </c>
      <c r="D20" s="132" t="s">
        <v>40</v>
      </c>
      <c r="E20" s="131" t="s">
        <v>15</v>
      </c>
      <c r="F20" s="133" t="s">
        <v>15</v>
      </c>
      <c r="G20" s="29"/>
      <c r="H20" s="30"/>
    </row>
    <row r="21" spans="1:8" ht="12.75" customHeight="1" hidden="1">
      <c r="A21" s="129"/>
      <c r="B21" s="36"/>
      <c r="C21" s="36"/>
      <c r="D21" s="36"/>
      <c r="E21" s="36"/>
      <c r="F21" s="120"/>
      <c r="G21" s="29"/>
      <c r="H21" s="30"/>
    </row>
    <row r="22" spans="1:10" ht="12.75" customHeight="1" hidden="1">
      <c r="A22" s="118"/>
      <c r="B22" s="36"/>
      <c r="C22" s="36"/>
      <c r="D22" s="36"/>
      <c r="E22" s="36"/>
      <c r="F22" s="120"/>
      <c r="G22" s="29"/>
      <c r="H22" s="30"/>
      <c r="J22" s="37"/>
    </row>
    <row r="23" spans="1:10" ht="12.75" customHeight="1" hidden="1">
      <c r="A23" s="118"/>
      <c r="B23" s="36"/>
      <c r="C23" s="36"/>
      <c r="D23" s="36"/>
      <c r="E23" s="36"/>
      <c r="F23" s="120"/>
      <c r="G23" s="29"/>
      <c r="H23" s="30"/>
      <c r="J23" s="37"/>
    </row>
    <row r="24" spans="1:10" ht="12.75" customHeight="1" hidden="1">
      <c r="A24" s="118"/>
      <c r="B24" s="36"/>
      <c r="C24" s="36"/>
      <c r="D24" s="36"/>
      <c r="E24" s="36"/>
      <c r="F24" s="120"/>
      <c r="G24" s="29"/>
      <c r="H24" s="30"/>
      <c r="J24" s="37"/>
    </row>
    <row r="25" spans="1:10" ht="12.75" customHeight="1" hidden="1">
      <c r="A25" s="118"/>
      <c r="B25" s="36"/>
      <c r="C25" s="36"/>
      <c r="D25" s="36"/>
      <c r="E25" s="36"/>
      <c r="F25" s="120"/>
      <c r="G25" s="29"/>
      <c r="H25" s="30"/>
      <c r="J25" s="37"/>
    </row>
    <row r="26" spans="1:10" ht="37.5" customHeight="1">
      <c r="A26" s="134" t="s">
        <v>15</v>
      </c>
      <c r="B26" s="135" t="s">
        <v>15</v>
      </c>
      <c r="C26" s="136" t="s">
        <v>23</v>
      </c>
      <c r="D26" s="137" t="s">
        <v>24</v>
      </c>
      <c r="E26" s="135" t="s">
        <v>15</v>
      </c>
      <c r="F26" s="138" t="s">
        <v>15</v>
      </c>
      <c r="G26" s="29"/>
      <c r="H26" s="30"/>
      <c r="J26" s="37"/>
    </row>
    <row r="27" spans="1:10" ht="37.5" customHeight="1">
      <c r="A27" s="92" t="s">
        <v>15</v>
      </c>
      <c r="B27" s="31" t="s">
        <v>15</v>
      </c>
      <c r="C27" s="32" t="s">
        <v>25</v>
      </c>
      <c r="D27" s="22" t="s">
        <v>26</v>
      </c>
      <c r="E27" s="20" t="s">
        <v>15</v>
      </c>
      <c r="F27" s="116" t="s">
        <v>15</v>
      </c>
      <c r="G27" s="29"/>
      <c r="H27" s="30"/>
      <c r="J27" s="37"/>
    </row>
    <row r="28" spans="1:10" ht="37.5" customHeight="1">
      <c r="A28" s="151">
        <f>A8+1</f>
        <v>2</v>
      </c>
      <c r="B28" s="23"/>
      <c r="C28" s="21"/>
      <c r="D28" s="28" t="s">
        <v>62</v>
      </c>
      <c r="E28" s="21" t="s">
        <v>22</v>
      </c>
      <c r="F28" s="172">
        <v>1625</v>
      </c>
      <c r="G28" s="29"/>
      <c r="H28" s="30"/>
      <c r="J28" s="37"/>
    </row>
    <row r="29" spans="1:10" ht="37.5" customHeight="1">
      <c r="A29" s="99" t="s">
        <v>15</v>
      </c>
      <c r="B29" s="38" t="s">
        <v>15</v>
      </c>
      <c r="C29" s="32" t="s">
        <v>27</v>
      </c>
      <c r="D29" s="22" t="s">
        <v>28</v>
      </c>
      <c r="E29" s="20" t="s">
        <v>15</v>
      </c>
      <c r="F29" s="116" t="s">
        <v>15</v>
      </c>
      <c r="G29" s="29"/>
      <c r="H29" s="30"/>
      <c r="J29" s="37"/>
    </row>
    <row r="30" spans="1:10" ht="12.75" customHeight="1" hidden="1">
      <c r="A30" s="94">
        <v>6</v>
      </c>
      <c r="B30" s="23"/>
      <c r="C30" s="21"/>
      <c r="D30" s="36"/>
      <c r="E30" s="36"/>
      <c r="F30" s="120"/>
      <c r="G30" s="29"/>
      <c r="H30" s="30"/>
      <c r="J30" s="37"/>
    </row>
    <row r="31" spans="1:8" ht="12.75" customHeight="1" hidden="1">
      <c r="A31" s="96"/>
      <c r="B31" s="35"/>
      <c r="C31" s="35"/>
      <c r="D31" s="35"/>
      <c r="E31" s="35"/>
      <c r="F31" s="121"/>
      <c r="G31" s="39" t="s">
        <v>15</v>
      </c>
      <c r="H31" s="34" t="s">
        <v>15</v>
      </c>
    </row>
    <row r="32" spans="1:11" ht="15" customHeight="1" hidden="1">
      <c r="A32" s="96"/>
      <c r="B32" s="35"/>
      <c r="C32" s="35"/>
      <c r="D32" s="35"/>
      <c r="E32" s="35"/>
      <c r="F32" s="121"/>
      <c r="G32" s="29"/>
      <c r="H32" s="30"/>
      <c r="K32" s="40"/>
    </row>
    <row r="33" spans="1:8" ht="15" customHeight="1" hidden="1">
      <c r="A33" s="96"/>
      <c r="B33" s="35"/>
      <c r="C33" s="35"/>
      <c r="D33" s="35"/>
      <c r="E33" s="35"/>
      <c r="F33" s="121"/>
      <c r="G33" s="29"/>
      <c r="H33" s="30"/>
    </row>
    <row r="34" spans="1:8" ht="15" customHeight="1" hidden="1">
      <c r="A34" s="96"/>
      <c r="B34" s="35"/>
      <c r="C34" s="35"/>
      <c r="D34" s="35"/>
      <c r="E34" s="35"/>
      <c r="F34" s="121"/>
      <c r="G34" s="29"/>
      <c r="H34" s="30"/>
    </row>
    <row r="35" spans="1:8" ht="12.75" customHeight="1" hidden="1">
      <c r="A35" s="96"/>
      <c r="B35" s="35"/>
      <c r="C35" s="35"/>
      <c r="D35" s="35"/>
      <c r="E35" s="35"/>
      <c r="F35" s="121"/>
      <c r="G35" s="29"/>
      <c r="H35" s="30"/>
    </row>
    <row r="36" spans="1:8" ht="15" hidden="1">
      <c r="A36" s="96"/>
      <c r="B36" s="35"/>
      <c r="C36" s="35"/>
      <c r="D36" s="35"/>
      <c r="E36" s="35"/>
      <c r="F36" s="121"/>
      <c r="G36" s="29"/>
      <c r="H36" s="30"/>
    </row>
    <row r="37" spans="1:8" ht="12.75" customHeight="1" hidden="1">
      <c r="A37" s="96"/>
      <c r="B37" s="35"/>
      <c r="C37" s="35"/>
      <c r="D37" s="35"/>
      <c r="E37" s="35"/>
      <c r="F37" s="121"/>
      <c r="G37" s="29"/>
      <c r="H37" s="30"/>
    </row>
    <row r="38" spans="1:8" ht="15" hidden="1">
      <c r="A38" s="96"/>
      <c r="B38" s="35"/>
      <c r="C38" s="35"/>
      <c r="D38" s="35"/>
      <c r="E38" s="35"/>
      <c r="F38" s="121"/>
      <c r="G38" s="29"/>
      <c r="H38" s="30"/>
    </row>
    <row r="39" spans="1:8" ht="47.25">
      <c r="A39" s="151">
        <f>A28+1</f>
        <v>3</v>
      </c>
      <c r="B39" s="23"/>
      <c r="C39" s="21"/>
      <c r="D39" s="152" t="s">
        <v>63</v>
      </c>
      <c r="E39" s="32" t="s">
        <v>22</v>
      </c>
      <c r="F39" s="117">
        <v>410</v>
      </c>
      <c r="G39" s="29"/>
      <c r="H39" s="30"/>
    </row>
    <row r="40" spans="1:8" ht="31.5">
      <c r="A40" s="151">
        <v>4</v>
      </c>
      <c r="B40" s="23"/>
      <c r="C40" s="21"/>
      <c r="D40" s="152" t="s">
        <v>69</v>
      </c>
      <c r="E40" s="32" t="s">
        <v>22</v>
      </c>
      <c r="F40" s="117">
        <v>923</v>
      </c>
      <c r="G40" s="29"/>
      <c r="H40" s="30"/>
    </row>
    <row r="41" spans="1:8" ht="37.5" customHeight="1">
      <c r="A41" s="134" t="s">
        <v>15</v>
      </c>
      <c r="B41" s="135" t="s">
        <v>15</v>
      </c>
      <c r="C41" s="136" t="s">
        <v>30</v>
      </c>
      <c r="D41" s="137" t="s">
        <v>31</v>
      </c>
      <c r="E41" s="135" t="s">
        <v>15</v>
      </c>
      <c r="F41" s="138" t="s">
        <v>15</v>
      </c>
      <c r="G41" s="17" t="s">
        <v>15</v>
      </c>
      <c r="H41" s="18" t="s">
        <v>15</v>
      </c>
    </row>
    <row r="42" spans="1:8" ht="15.75" hidden="1">
      <c r="A42" s="96"/>
      <c r="B42" s="35"/>
      <c r="C42" s="35"/>
      <c r="D42" s="41"/>
      <c r="E42" s="41"/>
      <c r="F42" s="122"/>
      <c r="G42" s="29"/>
      <c r="H42" s="30"/>
    </row>
    <row r="43" spans="1:11" ht="15.75" hidden="1">
      <c r="A43" s="96"/>
      <c r="B43" s="35"/>
      <c r="C43" s="35"/>
      <c r="D43" s="41"/>
      <c r="E43" s="41"/>
      <c r="F43" s="122"/>
      <c r="G43" s="29"/>
      <c r="H43" s="30"/>
      <c r="K43" s="42"/>
    </row>
    <row r="44" spans="1:8" ht="12.75" customHeight="1" hidden="1">
      <c r="A44" s="96"/>
      <c r="B44" s="35"/>
      <c r="C44" s="35"/>
      <c r="D44" s="41"/>
      <c r="E44" s="41"/>
      <c r="F44" s="122"/>
      <c r="G44" s="29"/>
      <c r="H44" s="30"/>
    </row>
    <row r="45" spans="1:8" ht="15.75" hidden="1">
      <c r="A45" s="96"/>
      <c r="B45" s="35"/>
      <c r="C45" s="35"/>
      <c r="D45" s="41"/>
      <c r="E45" s="41"/>
      <c r="F45" s="122"/>
      <c r="G45" s="29"/>
      <c r="H45" s="30"/>
    </row>
    <row r="46" spans="1:8" ht="15.75" hidden="1">
      <c r="A46" s="96"/>
      <c r="B46" s="35"/>
      <c r="C46" s="35"/>
      <c r="D46" s="41"/>
      <c r="E46" s="41"/>
      <c r="F46" s="122"/>
      <c r="G46" s="29"/>
      <c r="H46" s="30"/>
    </row>
    <row r="47" spans="1:8" ht="12.75" customHeight="1" hidden="1">
      <c r="A47" s="96"/>
      <c r="B47" s="35"/>
      <c r="C47" s="35"/>
      <c r="D47" s="41"/>
      <c r="E47" s="41"/>
      <c r="F47" s="122"/>
      <c r="G47" s="29"/>
      <c r="H47" s="30"/>
    </row>
    <row r="48" spans="1:8" ht="15.75" hidden="1">
      <c r="A48" s="96"/>
      <c r="B48" s="35"/>
      <c r="C48" s="35"/>
      <c r="D48" s="41"/>
      <c r="E48" s="41"/>
      <c r="F48" s="122"/>
      <c r="G48" s="29"/>
      <c r="H48" s="30"/>
    </row>
    <row r="49" spans="1:8" ht="12.75" customHeight="1" hidden="1">
      <c r="A49" s="96"/>
      <c r="B49" s="35"/>
      <c r="C49" s="35"/>
      <c r="D49" s="41"/>
      <c r="E49" s="41"/>
      <c r="F49" s="122"/>
      <c r="G49" s="29"/>
      <c r="H49" s="30"/>
    </row>
    <row r="50" spans="1:8" ht="12.75" customHeight="1" hidden="1">
      <c r="A50" s="96"/>
      <c r="B50" s="35"/>
      <c r="C50" s="35"/>
      <c r="D50" s="41"/>
      <c r="E50" s="41"/>
      <c r="F50" s="122"/>
      <c r="G50" s="29"/>
      <c r="H50" s="30"/>
    </row>
    <row r="51" spans="1:8" ht="15.75" hidden="1">
      <c r="A51" s="96"/>
      <c r="B51" s="35"/>
      <c r="C51" s="35"/>
      <c r="D51" s="41"/>
      <c r="E51" s="41"/>
      <c r="F51" s="122"/>
      <c r="G51" s="29"/>
      <c r="H51" s="30"/>
    </row>
    <row r="52" spans="1:8" ht="15.75" hidden="1">
      <c r="A52" s="94" t="e">
        <f>#REF!+1</f>
        <v>#REF!</v>
      </c>
      <c r="B52" s="35"/>
      <c r="C52" s="35"/>
      <c r="D52" s="36"/>
      <c r="E52" s="36"/>
      <c r="F52" s="119"/>
      <c r="G52" s="29"/>
      <c r="H52" s="30"/>
    </row>
    <row r="53" spans="1:8" ht="12.75" customHeight="1" hidden="1">
      <c r="A53" s="118"/>
      <c r="B53" s="36"/>
      <c r="C53" s="36"/>
      <c r="D53" s="36"/>
      <c r="E53" s="36"/>
      <c r="F53" s="120"/>
      <c r="G53" s="29"/>
      <c r="H53" s="30"/>
    </row>
    <row r="54" spans="1:8" ht="12.75" customHeight="1" hidden="1">
      <c r="A54" s="118"/>
      <c r="B54" s="36"/>
      <c r="C54" s="36"/>
      <c r="D54" s="36"/>
      <c r="E54" s="36"/>
      <c r="F54" s="120"/>
      <c r="G54" s="29"/>
      <c r="H54" s="30"/>
    </row>
    <row r="55" spans="1:8" ht="12.75" hidden="1">
      <c r="A55" s="118"/>
      <c r="B55" s="36"/>
      <c r="C55" s="36"/>
      <c r="D55" s="36"/>
      <c r="E55" s="36"/>
      <c r="F55" s="120"/>
      <c r="G55" s="29"/>
      <c r="H55" s="30"/>
    </row>
    <row r="56" spans="1:8" ht="12.75" customHeight="1" hidden="1">
      <c r="A56" s="118"/>
      <c r="B56" s="36"/>
      <c r="C56" s="36"/>
      <c r="D56" s="36"/>
      <c r="E56" s="36"/>
      <c r="F56" s="120"/>
      <c r="G56" s="29"/>
      <c r="H56" s="30"/>
    </row>
    <row r="57" spans="1:8" ht="12.75" customHeight="1" hidden="1">
      <c r="A57" s="118"/>
      <c r="B57" s="36"/>
      <c r="C57" s="36"/>
      <c r="D57" s="36"/>
      <c r="E57" s="36"/>
      <c r="F57" s="120"/>
      <c r="G57" s="29"/>
      <c r="H57" s="30"/>
    </row>
    <row r="58" spans="1:8" ht="12.75" hidden="1">
      <c r="A58" s="118"/>
      <c r="B58" s="36"/>
      <c r="C58" s="36"/>
      <c r="D58" s="36"/>
      <c r="E58" s="36"/>
      <c r="F58" s="120"/>
      <c r="G58" s="29"/>
      <c r="H58" s="30"/>
    </row>
    <row r="59" spans="1:8" ht="37.5" customHeight="1">
      <c r="A59" s="173" t="s">
        <v>15</v>
      </c>
      <c r="B59" s="150" t="s">
        <v>15</v>
      </c>
      <c r="C59" s="158" t="s">
        <v>48</v>
      </c>
      <c r="D59" s="174" t="s">
        <v>49</v>
      </c>
      <c r="E59" s="175" t="s">
        <v>15</v>
      </c>
      <c r="F59" s="176" t="s">
        <v>15</v>
      </c>
      <c r="G59" s="17"/>
      <c r="H59" s="18"/>
    </row>
    <row r="60" spans="1:8" ht="38.25" customHeight="1">
      <c r="A60" s="181">
        <v>5</v>
      </c>
      <c r="B60" s="178"/>
      <c r="C60" s="158"/>
      <c r="D60" s="179" t="s">
        <v>64</v>
      </c>
      <c r="E60" s="158" t="s">
        <v>22</v>
      </c>
      <c r="F60" s="171">
        <v>1300</v>
      </c>
      <c r="G60" s="15"/>
      <c r="H60" s="16"/>
    </row>
    <row r="61" spans="1:8" ht="37.5" customHeight="1">
      <c r="A61" s="173" t="s">
        <v>15</v>
      </c>
      <c r="B61" s="150" t="s">
        <v>15</v>
      </c>
      <c r="C61" s="158" t="s">
        <v>50</v>
      </c>
      <c r="D61" s="174" t="s">
        <v>51</v>
      </c>
      <c r="E61" s="175" t="s">
        <v>15</v>
      </c>
      <c r="F61" s="154" t="s">
        <v>15</v>
      </c>
      <c r="G61" s="29"/>
      <c r="H61" s="30"/>
    </row>
    <row r="62" spans="1:8" ht="31.5">
      <c r="A62" s="177">
        <f>A60+1</f>
        <v>6</v>
      </c>
      <c r="B62" s="178"/>
      <c r="C62" s="158"/>
      <c r="D62" s="179" t="s">
        <v>54</v>
      </c>
      <c r="E62" s="158" t="s">
        <v>22</v>
      </c>
      <c r="F62" s="171">
        <v>1300</v>
      </c>
      <c r="G62" s="29"/>
      <c r="H62" s="30"/>
    </row>
    <row r="63" spans="1:8" ht="37.5" customHeight="1">
      <c r="A63" s="166" t="s">
        <v>15</v>
      </c>
      <c r="B63" s="135" t="s">
        <v>15</v>
      </c>
      <c r="C63" s="167" t="s">
        <v>45</v>
      </c>
      <c r="D63" s="168" t="s">
        <v>46</v>
      </c>
      <c r="E63" s="169" t="s">
        <v>15</v>
      </c>
      <c r="F63" s="170" t="s">
        <v>15</v>
      </c>
      <c r="G63" s="29"/>
      <c r="H63" s="30"/>
    </row>
    <row r="64" spans="1:8" ht="37.5" customHeight="1">
      <c r="A64" s="153" t="s">
        <v>15</v>
      </c>
      <c r="B64" s="157" t="s">
        <v>15</v>
      </c>
      <c r="C64" s="123" t="s">
        <v>43</v>
      </c>
      <c r="D64" s="127" t="s">
        <v>44</v>
      </c>
      <c r="E64" s="163" t="s">
        <v>15</v>
      </c>
      <c r="F64" s="164" t="s">
        <v>15</v>
      </c>
      <c r="G64" s="29"/>
      <c r="H64" s="30"/>
    </row>
    <row r="65" spans="1:8" ht="37.5" customHeight="1">
      <c r="A65" s="159">
        <f>A62+1</f>
        <v>7</v>
      </c>
      <c r="B65" s="161"/>
      <c r="C65" s="123"/>
      <c r="D65" s="165" t="s">
        <v>65</v>
      </c>
      <c r="E65" s="123" t="s">
        <v>22</v>
      </c>
      <c r="F65" s="171">
        <v>325</v>
      </c>
      <c r="G65" s="29"/>
      <c r="H65" s="30"/>
    </row>
    <row r="66" spans="1:8" ht="37.5" customHeight="1">
      <c r="A66" s="134" t="s">
        <v>15</v>
      </c>
      <c r="B66" s="135" t="s">
        <v>15</v>
      </c>
      <c r="C66" s="136" t="s">
        <v>59</v>
      </c>
      <c r="D66" s="137" t="s">
        <v>66</v>
      </c>
      <c r="E66" s="135" t="s">
        <v>15</v>
      </c>
      <c r="F66" s="138" t="s">
        <v>15</v>
      </c>
      <c r="G66" s="29"/>
      <c r="H66" s="30"/>
    </row>
    <row r="67" spans="1:8" ht="37.5" customHeight="1">
      <c r="A67" s="160" t="s">
        <v>15</v>
      </c>
      <c r="B67" s="38" t="s">
        <v>15</v>
      </c>
      <c r="C67" s="32" t="s">
        <v>56</v>
      </c>
      <c r="D67" s="22" t="s">
        <v>57</v>
      </c>
      <c r="E67" s="20" t="s">
        <v>15</v>
      </c>
      <c r="F67" s="116" t="s">
        <v>15</v>
      </c>
      <c r="G67" s="29"/>
      <c r="H67" s="30"/>
    </row>
    <row r="68" spans="1:6" ht="37.5" customHeight="1" thickBot="1">
      <c r="A68" s="194">
        <v>8</v>
      </c>
      <c r="B68" s="195"/>
      <c r="C68" s="180"/>
      <c r="D68" s="196" t="s">
        <v>67</v>
      </c>
      <c r="E68" s="197" t="s">
        <v>41</v>
      </c>
      <c r="F68" s="205">
        <v>3</v>
      </c>
    </row>
  </sheetData>
  <sheetProtection/>
  <mergeCells count="1">
    <mergeCell ref="E2:F2"/>
  </mergeCells>
  <printOptions/>
  <pageMargins left="0.4724409448818898" right="0.1968503937007874" top="1.0236220472440944" bottom="0.11811023622047245" header="0.5118110236220472" footer="0.5118110236220472"/>
  <pageSetup horizontalDpi="600" verticalDpi="600" orientation="portrait" paperSize="9" scale="60" r:id="rId1"/>
  <headerFooter alignWithMargins="0">
    <oddHeader>&amp;C&amp;14PRZEDMIAR ROBÓT 
REMONT DROGI DOJAZDOWEJ W MIOEJSCOWOŚCI KOBYLANY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3"/>
  <sheetViews>
    <sheetView tabSelected="1" view="pageLayout" zoomScaleSheetLayoutView="100" workbookViewId="0" topLeftCell="A96">
      <selection activeCell="D109" sqref="D109"/>
    </sheetView>
  </sheetViews>
  <sheetFormatPr defaultColWidth="10.00390625" defaultRowHeight="12.75"/>
  <cols>
    <col min="1" max="1" width="8.375" style="44" customWidth="1"/>
    <col min="2" max="2" width="14.25390625" style="45" customWidth="1"/>
    <col min="3" max="3" width="15.875" style="46" customWidth="1"/>
    <col min="4" max="4" width="66.375" style="47" customWidth="1"/>
    <col min="5" max="5" width="18.125" style="46" customWidth="1"/>
    <col min="6" max="6" width="12.875" style="48" customWidth="1"/>
    <col min="7" max="7" width="13.375" style="49" customWidth="1"/>
    <col min="8" max="8" width="18.125" style="50" customWidth="1"/>
    <col min="9" max="9" width="16.125" style="51" customWidth="1"/>
    <col min="10" max="16384" width="10.00390625" style="51" customWidth="1"/>
  </cols>
  <sheetData>
    <row r="1" spans="1:8" s="52" customFormat="1" ht="20.25" customHeight="1">
      <c r="A1" s="82" t="s">
        <v>0</v>
      </c>
      <c r="B1" s="83" t="s">
        <v>1</v>
      </c>
      <c r="C1" s="84" t="s">
        <v>2</v>
      </c>
      <c r="D1" s="85" t="s">
        <v>3</v>
      </c>
      <c r="E1" s="211" t="s">
        <v>4</v>
      </c>
      <c r="F1" s="211"/>
      <c r="G1" s="86" t="s">
        <v>5</v>
      </c>
      <c r="H1" s="87" t="s">
        <v>6</v>
      </c>
    </row>
    <row r="2" spans="1:8" s="57" customFormat="1" ht="33.75" customHeight="1">
      <c r="A2" s="88"/>
      <c r="B2" s="7" t="s">
        <v>7</v>
      </c>
      <c r="C2" s="8" t="s">
        <v>8</v>
      </c>
      <c r="D2" s="53" t="s">
        <v>9</v>
      </c>
      <c r="E2" s="54" t="s">
        <v>10</v>
      </c>
      <c r="F2" s="55" t="s">
        <v>11</v>
      </c>
      <c r="G2" s="56" t="s">
        <v>32</v>
      </c>
      <c r="H2" s="89" t="s">
        <v>32</v>
      </c>
    </row>
    <row r="3" spans="1:8" s="61" customFormat="1" ht="15">
      <c r="A3" s="90">
        <v>1</v>
      </c>
      <c r="B3" s="58" t="s">
        <v>13</v>
      </c>
      <c r="C3" s="59">
        <v>3</v>
      </c>
      <c r="D3" s="58" t="s">
        <v>14</v>
      </c>
      <c r="E3" s="59">
        <v>5</v>
      </c>
      <c r="F3" s="59">
        <v>6</v>
      </c>
      <c r="G3" s="60">
        <v>7</v>
      </c>
      <c r="H3" s="91">
        <v>8</v>
      </c>
    </row>
    <row r="4" spans="1:8" s="61" customFormat="1" ht="37.5" customHeight="1">
      <c r="A4" s="129" t="s">
        <v>15</v>
      </c>
      <c r="B4" s="130" t="s">
        <v>16</v>
      </c>
      <c r="C4" s="131" t="s">
        <v>15</v>
      </c>
      <c r="D4" s="132" t="s">
        <v>39</v>
      </c>
      <c r="E4" s="131" t="s">
        <v>15</v>
      </c>
      <c r="F4" s="139" t="s">
        <v>15</v>
      </c>
      <c r="G4" s="140" t="s">
        <v>15</v>
      </c>
      <c r="H4" s="141" t="s">
        <v>15</v>
      </c>
    </row>
    <row r="5" spans="1:8" s="62" customFormat="1" ht="37.5" customHeight="1">
      <c r="A5" s="134" t="s">
        <v>15</v>
      </c>
      <c r="B5" s="142" t="s">
        <v>15</v>
      </c>
      <c r="C5" s="136" t="s">
        <v>17</v>
      </c>
      <c r="D5" s="137" t="s">
        <v>18</v>
      </c>
      <c r="E5" s="142" t="s">
        <v>15</v>
      </c>
      <c r="F5" s="143" t="s">
        <v>15</v>
      </c>
      <c r="G5" s="142" t="s">
        <v>15</v>
      </c>
      <c r="H5" s="144" t="s">
        <v>15</v>
      </c>
    </row>
    <row r="6" spans="1:8" s="62" customFormat="1" ht="37.5" customHeight="1">
      <c r="A6" s="92" t="s">
        <v>15</v>
      </c>
      <c r="B6" s="63" t="s">
        <v>15</v>
      </c>
      <c r="C6" s="32" t="s">
        <v>19</v>
      </c>
      <c r="D6" s="33" t="s">
        <v>20</v>
      </c>
      <c r="E6" s="63" t="s">
        <v>15</v>
      </c>
      <c r="F6" s="38" t="s">
        <v>15</v>
      </c>
      <c r="G6" s="64" t="s">
        <v>15</v>
      </c>
      <c r="H6" s="93" t="s">
        <v>15</v>
      </c>
    </row>
    <row r="7" spans="1:8" s="62" customFormat="1" ht="37.5" customHeight="1">
      <c r="A7" s="94">
        <v>1</v>
      </c>
      <c r="B7" s="23"/>
      <c r="C7" s="21"/>
      <c r="D7" s="24" t="s">
        <v>42</v>
      </c>
      <c r="E7" s="21" t="s">
        <v>21</v>
      </c>
      <c r="F7" s="183">
        <f>'Przedmiar drogowy'!F8</f>
        <v>0.325</v>
      </c>
      <c r="G7" s="162"/>
      <c r="H7" s="95">
        <f>ROUND(F7*G7,2)</f>
        <v>0</v>
      </c>
    </row>
    <row r="8" spans="1:8" s="62" customFormat="1" ht="12.75" customHeight="1" hidden="1">
      <c r="A8" s="96"/>
      <c r="B8" s="35"/>
      <c r="C8" s="35"/>
      <c r="D8" s="35"/>
      <c r="E8" s="35"/>
      <c r="F8" s="35"/>
      <c r="G8" s="125"/>
      <c r="H8" s="97"/>
    </row>
    <row r="9" spans="1:8" s="62" customFormat="1" ht="12.75" customHeight="1" hidden="1">
      <c r="A9" s="96"/>
      <c r="B9" s="35"/>
      <c r="C9" s="35"/>
      <c r="D9" s="35"/>
      <c r="E9" s="35"/>
      <c r="F9" s="35"/>
      <c r="G9" s="125"/>
      <c r="H9" s="97"/>
    </row>
    <row r="10" spans="1:8" s="62" customFormat="1" ht="15" hidden="1">
      <c r="A10" s="96"/>
      <c r="B10" s="35"/>
      <c r="C10" s="35"/>
      <c r="D10" s="35"/>
      <c r="E10" s="35"/>
      <c r="F10" s="35"/>
      <c r="G10" s="125"/>
      <c r="H10" s="97"/>
    </row>
    <row r="11" spans="1:8" s="62" customFormat="1" ht="15" hidden="1">
      <c r="A11" s="96"/>
      <c r="B11" s="35"/>
      <c r="C11" s="35"/>
      <c r="D11" s="35"/>
      <c r="E11" s="35"/>
      <c r="F11" s="35"/>
      <c r="G11" s="125"/>
      <c r="H11" s="97"/>
    </row>
    <row r="12" spans="1:8" s="62" customFormat="1" ht="15" hidden="1">
      <c r="A12" s="96"/>
      <c r="B12" s="35"/>
      <c r="C12" s="35"/>
      <c r="D12" s="35"/>
      <c r="E12" s="35"/>
      <c r="F12" s="35"/>
      <c r="G12" s="125"/>
      <c r="H12" s="97"/>
    </row>
    <row r="13" spans="1:8" s="62" customFormat="1" ht="15" hidden="1">
      <c r="A13" s="96"/>
      <c r="B13" s="35"/>
      <c r="C13" s="35"/>
      <c r="D13" s="35"/>
      <c r="E13" s="35"/>
      <c r="F13" s="35"/>
      <c r="G13" s="125"/>
      <c r="H13" s="97"/>
    </row>
    <row r="14" spans="1:8" s="62" customFormat="1" ht="15" hidden="1">
      <c r="A14" s="96"/>
      <c r="B14" s="35"/>
      <c r="C14" s="35"/>
      <c r="D14" s="35"/>
      <c r="E14" s="35"/>
      <c r="F14" s="35"/>
      <c r="G14" s="125"/>
      <c r="H14" s="97"/>
    </row>
    <row r="15" spans="1:8" s="62" customFormat="1" ht="15" hidden="1">
      <c r="A15" s="96"/>
      <c r="B15" s="35"/>
      <c r="C15" s="35"/>
      <c r="D15" s="35"/>
      <c r="E15" s="35"/>
      <c r="F15" s="35"/>
      <c r="G15" s="125"/>
      <c r="H15" s="97"/>
    </row>
    <row r="16" spans="1:8" s="62" customFormat="1" ht="15" hidden="1">
      <c r="A16" s="96"/>
      <c r="B16" s="35"/>
      <c r="C16" s="35"/>
      <c r="D16" s="35"/>
      <c r="E16" s="35"/>
      <c r="F16" s="35"/>
      <c r="G16" s="125"/>
      <c r="H16" s="97"/>
    </row>
    <row r="17" spans="1:8" s="62" customFormat="1" ht="15" hidden="1">
      <c r="A17" s="96"/>
      <c r="B17" s="35"/>
      <c r="C17" s="35"/>
      <c r="D17" s="35"/>
      <c r="E17" s="35"/>
      <c r="F17" s="35"/>
      <c r="G17" s="125"/>
      <c r="H17" s="97"/>
    </row>
    <row r="18" spans="1:8" s="62" customFormat="1" ht="15" hidden="1">
      <c r="A18" s="96"/>
      <c r="B18" s="35"/>
      <c r="C18" s="35"/>
      <c r="D18" s="35"/>
      <c r="E18" s="35"/>
      <c r="F18" s="35"/>
      <c r="G18" s="125"/>
      <c r="H18" s="97"/>
    </row>
    <row r="19" spans="1:8" s="62" customFormat="1" ht="15" hidden="1">
      <c r="A19" s="96"/>
      <c r="B19" s="35"/>
      <c r="C19" s="35"/>
      <c r="D19" s="35"/>
      <c r="E19" s="35"/>
      <c r="F19" s="35"/>
      <c r="G19" s="125"/>
      <c r="H19" s="97"/>
    </row>
    <row r="20" spans="1:8" s="62" customFormat="1" ht="15" hidden="1">
      <c r="A20" s="96"/>
      <c r="B20" s="35"/>
      <c r="C20" s="35"/>
      <c r="D20" s="35"/>
      <c r="E20" s="35"/>
      <c r="F20" s="35"/>
      <c r="G20" s="125"/>
      <c r="H20" s="97"/>
    </row>
    <row r="21" spans="1:8" s="62" customFormat="1" ht="15" hidden="1">
      <c r="A21" s="96"/>
      <c r="B21" s="35"/>
      <c r="C21" s="35"/>
      <c r="D21" s="35"/>
      <c r="E21" s="35"/>
      <c r="F21" s="35"/>
      <c r="G21" s="125"/>
      <c r="H21" s="97"/>
    </row>
    <row r="22" spans="1:8" s="62" customFormat="1" ht="15" hidden="1">
      <c r="A22" s="96"/>
      <c r="B22" s="35"/>
      <c r="C22" s="35"/>
      <c r="D22" s="35"/>
      <c r="E22" s="35"/>
      <c r="F22" s="35"/>
      <c r="G22" s="125"/>
      <c r="H22" s="97"/>
    </row>
    <row r="23" spans="1:8" s="62" customFormat="1" ht="15" hidden="1">
      <c r="A23" s="96"/>
      <c r="B23" s="35"/>
      <c r="C23" s="35"/>
      <c r="D23" s="35"/>
      <c r="E23" s="35"/>
      <c r="F23" s="35"/>
      <c r="G23" s="125"/>
      <c r="H23" s="97"/>
    </row>
    <row r="24" spans="1:8" s="62" customFormat="1" ht="12.75" customHeight="1" hidden="1">
      <c r="A24" s="96"/>
      <c r="B24" s="35"/>
      <c r="C24" s="35"/>
      <c r="D24" s="35"/>
      <c r="E24" s="35"/>
      <c r="F24" s="35"/>
      <c r="G24" s="125"/>
      <c r="H24" s="97"/>
    </row>
    <row r="25" spans="1:8" s="62" customFormat="1" ht="12.75" customHeight="1" hidden="1">
      <c r="A25" s="96"/>
      <c r="B25" s="35"/>
      <c r="C25" s="35"/>
      <c r="D25" s="35"/>
      <c r="E25" s="35"/>
      <c r="F25" s="35"/>
      <c r="G25" s="125"/>
      <c r="H25" s="97"/>
    </row>
    <row r="26" spans="1:8" s="62" customFormat="1" ht="12.75" customHeight="1" hidden="1">
      <c r="A26" s="96"/>
      <c r="B26" s="35"/>
      <c r="C26" s="35"/>
      <c r="D26" s="35"/>
      <c r="E26" s="35"/>
      <c r="F26" s="35"/>
      <c r="G26" s="125"/>
      <c r="H26" s="97"/>
    </row>
    <row r="27" spans="1:8" s="62" customFormat="1" ht="12.75" customHeight="1" hidden="1">
      <c r="A27" s="96"/>
      <c r="B27" s="35"/>
      <c r="C27" s="35"/>
      <c r="D27" s="35"/>
      <c r="E27" s="35"/>
      <c r="F27" s="35"/>
      <c r="G27" s="125"/>
      <c r="H27" s="97"/>
    </row>
    <row r="28" spans="1:8" s="62" customFormat="1" ht="12.75" customHeight="1" hidden="1">
      <c r="A28" s="96"/>
      <c r="B28" s="35"/>
      <c r="C28" s="35"/>
      <c r="D28" s="35"/>
      <c r="E28" s="35"/>
      <c r="F28" s="35"/>
      <c r="G28" s="125"/>
      <c r="H28" s="97"/>
    </row>
    <row r="29" spans="1:8" s="62" customFormat="1" ht="12.75" customHeight="1" hidden="1">
      <c r="A29" s="96"/>
      <c r="B29" s="35"/>
      <c r="C29" s="35"/>
      <c r="D29" s="35"/>
      <c r="E29" s="35"/>
      <c r="F29" s="35"/>
      <c r="G29" s="125"/>
      <c r="H29" s="97"/>
    </row>
    <row r="30" spans="1:8" s="62" customFormat="1" ht="12.75" customHeight="1" hidden="1">
      <c r="A30" s="96"/>
      <c r="B30" s="35"/>
      <c r="C30" s="35"/>
      <c r="D30" s="35"/>
      <c r="E30" s="35"/>
      <c r="F30" s="35"/>
      <c r="G30" s="125"/>
      <c r="H30" s="97"/>
    </row>
    <row r="31" spans="1:8" s="62" customFormat="1" ht="12.75" customHeight="1" hidden="1">
      <c r="A31" s="96"/>
      <c r="B31" s="35"/>
      <c r="C31" s="35"/>
      <c r="D31" s="35"/>
      <c r="E31" s="35"/>
      <c r="F31" s="35"/>
      <c r="G31" s="125"/>
      <c r="H31" s="97"/>
    </row>
    <row r="32" spans="1:8" s="62" customFormat="1" ht="12.75" customHeight="1" hidden="1">
      <c r="A32" s="96"/>
      <c r="B32" s="35"/>
      <c r="C32" s="35"/>
      <c r="D32" s="35"/>
      <c r="E32" s="35"/>
      <c r="F32" s="35"/>
      <c r="G32" s="125"/>
      <c r="H32" s="97"/>
    </row>
    <row r="33" spans="1:8" s="62" customFormat="1" ht="12.75" customHeight="1" hidden="1">
      <c r="A33" s="96"/>
      <c r="B33" s="35"/>
      <c r="C33" s="35"/>
      <c r="D33" s="35"/>
      <c r="E33" s="35"/>
      <c r="F33" s="35"/>
      <c r="G33" s="125"/>
      <c r="H33" s="97"/>
    </row>
    <row r="34" spans="1:8" s="62" customFormat="1" ht="15" hidden="1">
      <c r="A34" s="96"/>
      <c r="B34" s="35"/>
      <c r="C34" s="35"/>
      <c r="D34" s="35"/>
      <c r="E34" s="35"/>
      <c r="F34" s="35"/>
      <c r="G34" s="125"/>
      <c r="H34" s="97"/>
    </row>
    <row r="35" spans="1:8" s="62" customFormat="1" ht="12.75" customHeight="1" hidden="1">
      <c r="A35" s="96"/>
      <c r="B35" s="35"/>
      <c r="C35" s="35"/>
      <c r="D35" s="35"/>
      <c r="E35" s="35"/>
      <c r="F35" s="35"/>
      <c r="G35" s="125"/>
      <c r="H35" s="97"/>
    </row>
    <row r="36" spans="1:8" s="62" customFormat="1" ht="12.75" customHeight="1" hidden="1">
      <c r="A36" s="96"/>
      <c r="B36" s="35"/>
      <c r="C36" s="35"/>
      <c r="D36" s="35"/>
      <c r="E36" s="35"/>
      <c r="F36" s="35"/>
      <c r="G36" s="125"/>
      <c r="H36" s="97"/>
    </row>
    <row r="37" spans="1:8" s="62" customFormat="1" ht="12.75" customHeight="1" hidden="1">
      <c r="A37" s="96"/>
      <c r="B37" s="35"/>
      <c r="C37" s="35"/>
      <c r="D37" s="35"/>
      <c r="E37" s="35"/>
      <c r="F37" s="35"/>
      <c r="G37" s="125"/>
      <c r="H37" s="97"/>
    </row>
    <row r="38" spans="1:8" s="62" customFormat="1" ht="12.75" customHeight="1" hidden="1">
      <c r="A38" s="96"/>
      <c r="B38" s="35"/>
      <c r="C38" s="35"/>
      <c r="D38" s="35"/>
      <c r="E38" s="35"/>
      <c r="F38" s="35"/>
      <c r="G38" s="125"/>
      <c r="H38" s="97"/>
    </row>
    <row r="39" spans="1:8" s="62" customFormat="1" ht="15" hidden="1">
      <c r="A39" s="96"/>
      <c r="B39" s="35"/>
      <c r="C39" s="35"/>
      <c r="D39" s="35"/>
      <c r="E39" s="35"/>
      <c r="F39" s="35"/>
      <c r="G39" s="125"/>
      <c r="H39" s="97"/>
    </row>
    <row r="40" spans="1:8" s="62" customFormat="1" ht="15" hidden="1">
      <c r="A40" s="96"/>
      <c r="B40" s="35"/>
      <c r="C40" s="35"/>
      <c r="D40" s="35"/>
      <c r="E40" s="35"/>
      <c r="F40" s="35"/>
      <c r="G40" s="125"/>
      <c r="H40" s="97"/>
    </row>
    <row r="41" spans="1:8" s="62" customFormat="1" ht="15" hidden="1">
      <c r="A41" s="96"/>
      <c r="B41" s="35"/>
      <c r="C41" s="35"/>
      <c r="D41" s="35"/>
      <c r="E41" s="35"/>
      <c r="F41" s="35"/>
      <c r="G41" s="125"/>
      <c r="H41" s="97"/>
    </row>
    <row r="42" spans="1:8" s="62" customFormat="1" ht="15" hidden="1">
      <c r="A42" s="96"/>
      <c r="B42" s="35"/>
      <c r="C42" s="35"/>
      <c r="D42" s="35"/>
      <c r="E42" s="35"/>
      <c r="F42" s="35"/>
      <c r="G42" s="125"/>
      <c r="H42" s="97"/>
    </row>
    <row r="43" spans="1:8" s="62" customFormat="1" ht="15" hidden="1">
      <c r="A43" s="96"/>
      <c r="B43" s="35"/>
      <c r="C43" s="35"/>
      <c r="D43" s="35"/>
      <c r="E43" s="35"/>
      <c r="F43" s="35"/>
      <c r="G43" s="125"/>
      <c r="H43" s="97"/>
    </row>
    <row r="44" spans="1:8" s="62" customFormat="1" ht="12.75" customHeight="1" hidden="1">
      <c r="A44" s="96"/>
      <c r="B44" s="35"/>
      <c r="C44" s="35"/>
      <c r="D44" s="35"/>
      <c r="E44" s="35"/>
      <c r="F44" s="35"/>
      <c r="G44" s="125"/>
      <c r="H44" s="97"/>
    </row>
    <row r="45" spans="1:8" s="62" customFormat="1" ht="15" hidden="1">
      <c r="A45" s="96"/>
      <c r="B45" s="35"/>
      <c r="C45" s="35"/>
      <c r="D45" s="35"/>
      <c r="E45" s="35"/>
      <c r="F45" s="35"/>
      <c r="G45" s="125"/>
      <c r="H45" s="97"/>
    </row>
    <row r="46" spans="1:8" s="62" customFormat="1" ht="12.75" customHeight="1" hidden="1">
      <c r="A46" s="96"/>
      <c r="B46" s="35"/>
      <c r="C46" s="35"/>
      <c r="D46" s="35"/>
      <c r="E46" s="35"/>
      <c r="F46" s="35"/>
      <c r="G46" s="125"/>
      <c r="H46" s="97"/>
    </row>
    <row r="47" spans="1:8" s="62" customFormat="1" ht="12.75" customHeight="1" hidden="1">
      <c r="A47" s="96"/>
      <c r="B47" s="35"/>
      <c r="C47" s="35"/>
      <c r="D47" s="35"/>
      <c r="E47" s="35"/>
      <c r="F47" s="35"/>
      <c r="G47" s="125"/>
      <c r="H47" s="97"/>
    </row>
    <row r="48" spans="1:8" s="62" customFormat="1" ht="12.75" customHeight="1" hidden="1">
      <c r="A48" s="96"/>
      <c r="B48" s="35"/>
      <c r="C48" s="35"/>
      <c r="D48" s="35"/>
      <c r="E48" s="35"/>
      <c r="F48" s="35"/>
      <c r="G48" s="125"/>
      <c r="H48" s="97"/>
    </row>
    <row r="49" spans="1:8" s="62" customFormat="1" ht="15" hidden="1">
      <c r="A49" s="96"/>
      <c r="B49" s="35"/>
      <c r="C49" s="35"/>
      <c r="D49" s="35"/>
      <c r="E49" s="35"/>
      <c r="F49" s="35"/>
      <c r="G49" s="125"/>
      <c r="H49" s="97"/>
    </row>
    <row r="50" spans="1:8" s="62" customFormat="1" ht="15" hidden="1">
      <c r="A50" s="96"/>
      <c r="B50" s="35"/>
      <c r="C50" s="35"/>
      <c r="D50" s="35"/>
      <c r="E50" s="35"/>
      <c r="F50" s="35"/>
      <c r="G50" s="125"/>
      <c r="H50" s="97"/>
    </row>
    <row r="51" spans="1:8" s="62" customFormat="1" ht="15" hidden="1">
      <c r="A51" s="96"/>
      <c r="B51" s="35"/>
      <c r="C51" s="35"/>
      <c r="D51" s="35"/>
      <c r="E51" s="35"/>
      <c r="F51" s="35"/>
      <c r="G51" s="125"/>
      <c r="H51" s="97"/>
    </row>
    <row r="52" spans="1:8" s="62" customFormat="1" ht="15" hidden="1">
      <c r="A52" s="96"/>
      <c r="B52" s="35"/>
      <c r="C52" s="35"/>
      <c r="D52" s="35"/>
      <c r="E52" s="35"/>
      <c r="F52" s="35"/>
      <c r="G52" s="125"/>
      <c r="H52" s="97"/>
    </row>
    <row r="53" spans="1:9" s="62" customFormat="1" ht="12.75" customHeight="1" hidden="1">
      <c r="A53" s="96"/>
      <c r="B53" s="35"/>
      <c r="C53" s="35"/>
      <c r="D53" s="35"/>
      <c r="E53" s="35"/>
      <c r="F53" s="35"/>
      <c r="G53" s="125"/>
      <c r="H53" s="97"/>
      <c r="I53" s="65"/>
    </row>
    <row r="54" spans="1:8" s="62" customFormat="1" ht="12.75" customHeight="1" hidden="1">
      <c r="A54" s="96"/>
      <c r="B54" s="35"/>
      <c r="C54" s="35"/>
      <c r="D54" s="35"/>
      <c r="E54" s="35"/>
      <c r="F54" s="35"/>
      <c r="G54" s="125"/>
      <c r="H54" s="97"/>
    </row>
    <row r="55" spans="1:8" s="62" customFormat="1" ht="15" hidden="1">
      <c r="A55" s="96"/>
      <c r="B55" s="35"/>
      <c r="C55" s="35"/>
      <c r="D55" s="35"/>
      <c r="E55" s="35"/>
      <c r="F55" s="35"/>
      <c r="G55" s="125"/>
      <c r="H55" s="97"/>
    </row>
    <row r="56" spans="1:8" s="62" customFormat="1" ht="15" hidden="1">
      <c r="A56" s="96"/>
      <c r="B56" s="35"/>
      <c r="C56" s="35"/>
      <c r="D56" s="35"/>
      <c r="E56" s="35"/>
      <c r="F56" s="35"/>
      <c r="G56" s="125"/>
      <c r="H56" s="97"/>
    </row>
    <row r="57" spans="1:8" s="62" customFormat="1" ht="15" hidden="1">
      <c r="A57" s="96"/>
      <c r="B57" s="35"/>
      <c r="C57" s="35"/>
      <c r="D57" s="35"/>
      <c r="E57" s="35"/>
      <c r="F57" s="35"/>
      <c r="G57" s="125"/>
      <c r="H57" s="97"/>
    </row>
    <row r="58" spans="1:8" s="62" customFormat="1" ht="15" hidden="1">
      <c r="A58" s="96"/>
      <c r="B58" s="35"/>
      <c r="C58" s="35"/>
      <c r="D58" s="35"/>
      <c r="E58" s="35"/>
      <c r="F58" s="35"/>
      <c r="G58" s="125"/>
      <c r="H58" s="97"/>
    </row>
    <row r="59" spans="1:8" s="62" customFormat="1" ht="15" hidden="1">
      <c r="A59" s="96"/>
      <c r="B59" s="35"/>
      <c r="C59" s="35"/>
      <c r="D59" s="35"/>
      <c r="E59" s="35"/>
      <c r="F59" s="35"/>
      <c r="G59" s="125"/>
      <c r="H59" s="97"/>
    </row>
    <row r="60" spans="1:8" s="62" customFormat="1" ht="15" hidden="1">
      <c r="A60" s="96"/>
      <c r="B60" s="35"/>
      <c r="C60" s="35"/>
      <c r="D60" s="35"/>
      <c r="E60" s="35"/>
      <c r="F60" s="35"/>
      <c r="G60" s="125"/>
      <c r="H60" s="97"/>
    </row>
    <row r="61" spans="1:8" s="62" customFormat="1" ht="15" hidden="1">
      <c r="A61" s="96"/>
      <c r="B61" s="35"/>
      <c r="C61" s="35"/>
      <c r="D61" s="35"/>
      <c r="E61" s="35"/>
      <c r="F61" s="35"/>
      <c r="G61" s="125"/>
      <c r="H61" s="97"/>
    </row>
    <row r="62" spans="1:8" s="62" customFormat="1" ht="12.75" customHeight="1" hidden="1">
      <c r="A62" s="96"/>
      <c r="B62" s="35"/>
      <c r="C62" s="35"/>
      <c r="D62" s="35"/>
      <c r="E62" s="35"/>
      <c r="F62" s="35"/>
      <c r="G62" s="125"/>
      <c r="H62" s="97"/>
    </row>
    <row r="63" spans="1:8" s="62" customFormat="1" ht="15" hidden="1">
      <c r="A63" s="96"/>
      <c r="B63" s="35"/>
      <c r="C63" s="35"/>
      <c r="D63" s="35"/>
      <c r="E63" s="35"/>
      <c r="F63" s="35"/>
      <c r="G63" s="125"/>
      <c r="H63" s="97"/>
    </row>
    <row r="64" spans="1:8" s="62" customFormat="1" ht="12.75" customHeight="1" hidden="1">
      <c r="A64" s="96"/>
      <c r="B64" s="35"/>
      <c r="C64" s="35"/>
      <c r="D64" s="35"/>
      <c r="E64" s="35"/>
      <c r="F64" s="35"/>
      <c r="G64" s="125"/>
      <c r="H64" s="97"/>
    </row>
    <row r="65" spans="1:8" s="62" customFormat="1" ht="15" hidden="1">
      <c r="A65" s="96"/>
      <c r="B65" s="35"/>
      <c r="C65" s="35"/>
      <c r="D65" s="35"/>
      <c r="E65" s="35"/>
      <c r="F65" s="35"/>
      <c r="G65" s="125"/>
      <c r="H65" s="97"/>
    </row>
    <row r="66" spans="1:8" s="62" customFormat="1" ht="15" hidden="1">
      <c r="A66" s="96"/>
      <c r="B66" s="35"/>
      <c r="C66" s="35"/>
      <c r="D66" s="35"/>
      <c r="E66" s="35"/>
      <c r="F66" s="35"/>
      <c r="G66" s="125"/>
      <c r="H66" s="97"/>
    </row>
    <row r="67" spans="1:8" s="62" customFormat="1" ht="15" hidden="1">
      <c r="A67" s="96"/>
      <c r="B67" s="35"/>
      <c r="C67" s="35"/>
      <c r="D67" s="35"/>
      <c r="E67" s="35"/>
      <c r="F67" s="35"/>
      <c r="G67" s="125"/>
      <c r="H67" s="97"/>
    </row>
    <row r="68" spans="1:8" s="62" customFormat="1" ht="15" hidden="1">
      <c r="A68" s="96"/>
      <c r="B68" s="35"/>
      <c r="C68" s="35"/>
      <c r="D68" s="35"/>
      <c r="E68" s="35"/>
      <c r="F68" s="35"/>
      <c r="G68" s="125"/>
      <c r="H68" s="97"/>
    </row>
    <row r="69" spans="1:8" s="62" customFormat="1" ht="15" hidden="1">
      <c r="A69" s="96"/>
      <c r="B69" s="35"/>
      <c r="C69" s="35"/>
      <c r="D69" s="35"/>
      <c r="E69" s="35"/>
      <c r="F69" s="35"/>
      <c r="G69" s="125"/>
      <c r="H69" s="97"/>
    </row>
    <row r="70" spans="1:8" s="62" customFormat="1" ht="15" hidden="1">
      <c r="A70" s="96"/>
      <c r="B70" s="35"/>
      <c r="C70" s="35"/>
      <c r="D70" s="35"/>
      <c r="E70" s="35"/>
      <c r="F70" s="35"/>
      <c r="G70" s="125"/>
      <c r="H70" s="97"/>
    </row>
    <row r="71" spans="1:8" s="62" customFormat="1" ht="15" hidden="1">
      <c r="A71" s="96"/>
      <c r="B71" s="35"/>
      <c r="C71" s="35"/>
      <c r="D71" s="35"/>
      <c r="E71" s="35"/>
      <c r="F71" s="35"/>
      <c r="G71" s="125"/>
      <c r="H71" s="97"/>
    </row>
    <row r="72" spans="1:8" s="62" customFormat="1" ht="15" hidden="1">
      <c r="A72" s="96"/>
      <c r="B72" s="35"/>
      <c r="C72" s="35"/>
      <c r="D72" s="35"/>
      <c r="E72" s="35"/>
      <c r="F72" s="35"/>
      <c r="G72" s="125"/>
      <c r="H72" s="97"/>
    </row>
    <row r="73" spans="1:8" s="62" customFormat="1" ht="15" hidden="1">
      <c r="A73" s="96"/>
      <c r="B73" s="35"/>
      <c r="C73" s="35"/>
      <c r="D73" s="35"/>
      <c r="E73" s="35"/>
      <c r="F73" s="35"/>
      <c r="G73" s="125"/>
      <c r="H73" s="97"/>
    </row>
    <row r="74" spans="1:8" s="62" customFormat="1" ht="15" hidden="1">
      <c r="A74" s="96"/>
      <c r="B74" s="35"/>
      <c r="C74" s="35"/>
      <c r="D74" s="35"/>
      <c r="E74" s="35"/>
      <c r="F74" s="35"/>
      <c r="G74" s="125"/>
      <c r="H74" s="97"/>
    </row>
    <row r="75" spans="1:8" s="62" customFormat="1" ht="15" hidden="1">
      <c r="A75" s="96"/>
      <c r="B75" s="35"/>
      <c r="C75" s="35"/>
      <c r="D75" s="35"/>
      <c r="E75" s="35"/>
      <c r="F75" s="35"/>
      <c r="G75" s="125"/>
      <c r="H75" s="97"/>
    </row>
    <row r="76" spans="1:8" s="62" customFormat="1" ht="15" hidden="1">
      <c r="A76" s="96"/>
      <c r="B76" s="35"/>
      <c r="C76" s="35"/>
      <c r="D76" s="35"/>
      <c r="E76" s="35"/>
      <c r="F76" s="35"/>
      <c r="G76" s="125"/>
      <c r="H76" s="97"/>
    </row>
    <row r="77" spans="1:8" s="62" customFormat="1" ht="15" hidden="1">
      <c r="A77" s="96"/>
      <c r="B77" s="35"/>
      <c r="C77" s="35"/>
      <c r="D77" s="35"/>
      <c r="E77" s="35"/>
      <c r="F77" s="35"/>
      <c r="G77" s="125"/>
      <c r="H77" s="97"/>
    </row>
    <row r="78" spans="1:8" s="62" customFormat="1" ht="15" hidden="1">
      <c r="A78" s="96"/>
      <c r="B78" s="35"/>
      <c r="C78" s="35"/>
      <c r="D78" s="35"/>
      <c r="E78" s="35"/>
      <c r="F78" s="35"/>
      <c r="G78" s="125"/>
      <c r="H78" s="97"/>
    </row>
    <row r="79" spans="1:8" s="62" customFormat="1" ht="12.75" customHeight="1" hidden="1">
      <c r="A79" s="96"/>
      <c r="B79" s="35"/>
      <c r="C79" s="35"/>
      <c r="D79" s="35"/>
      <c r="E79" s="35"/>
      <c r="F79" s="35"/>
      <c r="G79" s="125"/>
      <c r="H79" s="97"/>
    </row>
    <row r="80" spans="1:8" s="62" customFormat="1" ht="12.75" customHeight="1" hidden="1">
      <c r="A80" s="96"/>
      <c r="B80" s="35"/>
      <c r="C80" s="35"/>
      <c r="D80" s="35"/>
      <c r="E80" s="35"/>
      <c r="F80" s="35"/>
      <c r="G80" s="125"/>
      <c r="H80" s="97"/>
    </row>
    <row r="81" spans="1:8" s="62" customFormat="1" ht="12.75" customHeight="1" hidden="1">
      <c r="A81" s="96"/>
      <c r="B81" s="35"/>
      <c r="C81" s="35"/>
      <c r="D81" s="35"/>
      <c r="E81" s="35"/>
      <c r="F81" s="35"/>
      <c r="G81" s="125"/>
      <c r="H81" s="97"/>
    </row>
    <row r="82" spans="1:8" s="62" customFormat="1" ht="12.75" customHeight="1" hidden="1">
      <c r="A82" s="96"/>
      <c r="B82" s="35"/>
      <c r="C82" s="35"/>
      <c r="D82" s="35"/>
      <c r="E82" s="35"/>
      <c r="F82" s="35"/>
      <c r="G82" s="125"/>
      <c r="H82" s="97"/>
    </row>
    <row r="83" spans="1:8" s="62" customFormat="1" ht="12.75" customHeight="1" hidden="1">
      <c r="A83" s="96"/>
      <c r="B83" s="35"/>
      <c r="C83" s="35"/>
      <c r="D83" s="35"/>
      <c r="E83" s="35"/>
      <c r="F83" s="35"/>
      <c r="G83" s="125"/>
      <c r="H83" s="97"/>
    </row>
    <row r="84" spans="1:8" s="62" customFormat="1" ht="12.75" customHeight="1" hidden="1">
      <c r="A84" s="96"/>
      <c r="B84" s="35"/>
      <c r="C84" s="35"/>
      <c r="D84" s="35"/>
      <c r="E84" s="35"/>
      <c r="F84" s="35"/>
      <c r="G84" s="125"/>
      <c r="H84" s="97"/>
    </row>
    <row r="85" spans="1:8" s="62" customFormat="1" ht="12.75" customHeight="1" hidden="1">
      <c r="A85" s="96"/>
      <c r="B85" s="35"/>
      <c r="C85" s="35"/>
      <c r="D85" s="35"/>
      <c r="E85" s="35"/>
      <c r="F85" s="35"/>
      <c r="G85" s="125"/>
      <c r="H85" s="97"/>
    </row>
    <row r="86" spans="1:8" s="62" customFormat="1" ht="15" hidden="1">
      <c r="A86" s="96"/>
      <c r="B86" s="35"/>
      <c r="C86" s="35"/>
      <c r="D86" s="35"/>
      <c r="E86" s="35"/>
      <c r="F86" s="35"/>
      <c r="G86" s="125"/>
      <c r="H86" s="97"/>
    </row>
    <row r="87" spans="1:8" s="62" customFormat="1" ht="15" hidden="1">
      <c r="A87" s="96"/>
      <c r="B87" s="35"/>
      <c r="C87" s="35"/>
      <c r="D87" s="35"/>
      <c r="E87" s="35"/>
      <c r="F87" s="35"/>
      <c r="G87" s="125"/>
      <c r="H87" s="97"/>
    </row>
    <row r="88" spans="1:8" s="62" customFormat="1" ht="15" hidden="1">
      <c r="A88" s="96"/>
      <c r="B88" s="35"/>
      <c r="C88" s="35"/>
      <c r="D88" s="35"/>
      <c r="E88" s="35"/>
      <c r="F88" s="35"/>
      <c r="G88" s="125"/>
      <c r="H88" s="97"/>
    </row>
    <row r="89" spans="1:8" s="67" customFormat="1" ht="37.5" customHeight="1">
      <c r="A89" s="92" t="s">
        <v>15</v>
      </c>
      <c r="B89" s="38" t="s">
        <v>15</v>
      </c>
      <c r="C89" s="34" t="s">
        <v>15</v>
      </c>
      <c r="D89" s="66" t="s">
        <v>33</v>
      </c>
      <c r="E89" s="63" t="s">
        <v>15</v>
      </c>
      <c r="F89" s="155" t="s">
        <v>15</v>
      </c>
      <c r="G89" s="124" t="s">
        <v>15</v>
      </c>
      <c r="H89" s="98">
        <f>SUM(H7:H88)</f>
        <v>0</v>
      </c>
    </row>
    <row r="90" spans="1:8" s="67" customFormat="1" ht="47.25">
      <c r="A90" s="129" t="s">
        <v>15</v>
      </c>
      <c r="B90" s="130" t="s">
        <v>29</v>
      </c>
      <c r="C90" s="131" t="s">
        <v>15</v>
      </c>
      <c r="D90" s="132" t="s">
        <v>40</v>
      </c>
      <c r="E90" s="131" t="s">
        <v>15</v>
      </c>
      <c r="F90" s="139" t="s">
        <v>15</v>
      </c>
      <c r="G90" s="140" t="s">
        <v>15</v>
      </c>
      <c r="H90" s="141" t="s">
        <v>15</v>
      </c>
    </row>
    <row r="91" spans="1:8" ht="12.75" customHeight="1" hidden="1">
      <c r="A91" s="96"/>
      <c r="B91" s="35"/>
      <c r="C91" s="35"/>
      <c r="D91" s="35"/>
      <c r="E91" s="35"/>
      <c r="F91" s="35"/>
      <c r="G91" s="35"/>
      <c r="H91" s="97"/>
    </row>
    <row r="92" spans="1:8" ht="12.75" customHeight="1" hidden="1">
      <c r="A92" s="96"/>
      <c r="B92" s="35"/>
      <c r="C92" s="35"/>
      <c r="D92" s="35"/>
      <c r="E92" s="35"/>
      <c r="F92" s="35"/>
      <c r="G92" s="35"/>
      <c r="H92" s="97"/>
    </row>
    <row r="93" spans="1:8" ht="12.75" customHeight="1" hidden="1">
      <c r="A93" s="96"/>
      <c r="B93" s="35"/>
      <c r="C93" s="35"/>
      <c r="D93" s="35"/>
      <c r="E93" s="35"/>
      <c r="F93" s="35"/>
      <c r="G93" s="35"/>
      <c r="H93" s="97"/>
    </row>
    <row r="94" spans="1:8" ht="37.5" customHeight="1">
      <c r="A94" s="134" t="s">
        <v>15</v>
      </c>
      <c r="B94" s="142" t="s">
        <v>15</v>
      </c>
      <c r="C94" s="145" t="s">
        <v>23</v>
      </c>
      <c r="D94" s="146" t="s">
        <v>24</v>
      </c>
      <c r="E94" s="147" t="s">
        <v>15</v>
      </c>
      <c r="F94" s="148" t="s">
        <v>15</v>
      </c>
      <c r="G94" s="147" t="s">
        <v>15</v>
      </c>
      <c r="H94" s="149" t="s">
        <v>15</v>
      </c>
    </row>
    <row r="95" spans="1:8" ht="37.5" customHeight="1">
      <c r="A95" s="92" t="s">
        <v>15</v>
      </c>
      <c r="B95" s="38" t="s">
        <v>15</v>
      </c>
      <c r="C95" s="32" t="s">
        <v>25</v>
      </c>
      <c r="D95" s="22" t="s">
        <v>26</v>
      </c>
      <c r="E95" s="20" t="s">
        <v>15</v>
      </c>
      <c r="F95" s="64" t="s">
        <v>15</v>
      </c>
      <c r="G95" s="63" t="s">
        <v>15</v>
      </c>
      <c r="H95" s="93" t="s">
        <v>15</v>
      </c>
    </row>
    <row r="96" spans="1:8" ht="37.5" customHeight="1">
      <c r="A96" s="151">
        <f>A7+1</f>
        <v>2</v>
      </c>
      <c r="B96" s="23"/>
      <c r="C96" s="21"/>
      <c r="D96" s="28" t="s">
        <v>52</v>
      </c>
      <c r="E96" s="21" t="s">
        <v>22</v>
      </c>
      <c r="F96" s="68">
        <f>'Przedmiar drogowy'!F28</f>
        <v>1625</v>
      </c>
      <c r="G96" s="43"/>
      <c r="H96" s="95">
        <f>ROUND(F96*G96,2)</f>
        <v>0</v>
      </c>
    </row>
    <row r="97" spans="1:8" ht="12.75" customHeight="1" hidden="1">
      <c r="A97" s="96"/>
      <c r="B97" s="35"/>
      <c r="C97" s="35"/>
      <c r="D97" s="35"/>
      <c r="E97" s="35"/>
      <c r="F97" s="68" t="e">
        <f>#REF!</f>
        <v>#REF!</v>
      </c>
      <c r="G97" s="125"/>
      <c r="H97" s="97"/>
    </row>
    <row r="98" spans="1:8" ht="12.75" customHeight="1" hidden="1">
      <c r="A98" s="96"/>
      <c r="B98" s="35"/>
      <c r="C98" s="35"/>
      <c r="D98" s="35"/>
      <c r="E98" s="35"/>
      <c r="F98" s="68" t="e">
        <f>#REF!</f>
        <v>#REF!</v>
      </c>
      <c r="G98" s="125"/>
      <c r="H98" s="97"/>
    </row>
    <row r="99" spans="1:8" ht="12.75" customHeight="1" hidden="1">
      <c r="A99" s="94">
        <f>A98+1</f>
        <v>1</v>
      </c>
      <c r="B99" s="38"/>
      <c r="C99" s="21"/>
      <c r="D99" s="35"/>
      <c r="E99" s="35"/>
      <c r="F99" s="68" t="e">
        <f>#REF!</f>
        <v>#REF!</v>
      </c>
      <c r="G99" s="125"/>
      <c r="H99" s="97"/>
    </row>
    <row r="100" spans="1:8" ht="37.5" customHeight="1">
      <c r="A100" s="92" t="s">
        <v>15</v>
      </c>
      <c r="B100" s="38" t="s">
        <v>15</v>
      </c>
      <c r="C100" s="32" t="s">
        <v>27</v>
      </c>
      <c r="D100" s="22" t="s">
        <v>28</v>
      </c>
      <c r="E100" s="20" t="s">
        <v>15</v>
      </c>
      <c r="F100" s="64" t="s">
        <v>15</v>
      </c>
      <c r="G100" s="64" t="s">
        <v>15</v>
      </c>
      <c r="H100" s="93" t="s">
        <v>15</v>
      </c>
    </row>
    <row r="101" spans="1:8" ht="12.75" customHeight="1" hidden="1">
      <c r="A101" s="96"/>
      <c r="B101" s="35"/>
      <c r="C101" s="35"/>
      <c r="D101" s="35"/>
      <c r="E101" s="35"/>
      <c r="F101" s="68" t="e">
        <f>#REF!</f>
        <v>#REF!</v>
      </c>
      <c r="G101" s="125"/>
      <c r="H101" s="97"/>
    </row>
    <row r="102" spans="1:8" ht="12.75" customHeight="1" hidden="1">
      <c r="A102" s="96"/>
      <c r="B102" s="35"/>
      <c r="C102" s="35"/>
      <c r="D102" s="35"/>
      <c r="E102" s="35"/>
      <c r="F102" s="68" t="e">
        <f>#REF!</f>
        <v>#REF!</v>
      </c>
      <c r="G102" s="125"/>
      <c r="H102" s="97"/>
    </row>
    <row r="103" spans="1:8" ht="12.75" customHeight="1" hidden="1">
      <c r="A103" s="96"/>
      <c r="B103" s="35"/>
      <c r="C103" s="35"/>
      <c r="D103" s="35"/>
      <c r="E103" s="35"/>
      <c r="F103" s="68" t="e">
        <f>#REF!</f>
        <v>#REF!</v>
      </c>
      <c r="G103" s="125"/>
      <c r="H103" s="97"/>
    </row>
    <row r="104" spans="1:8" ht="12.75" customHeight="1" hidden="1">
      <c r="A104" s="96"/>
      <c r="B104" s="35"/>
      <c r="C104" s="35"/>
      <c r="D104" s="35"/>
      <c r="E104" s="35"/>
      <c r="F104" s="68" t="e">
        <f>#REF!</f>
        <v>#REF!</v>
      </c>
      <c r="G104" s="125"/>
      <c r="H104" s="97"/>
    </row>
    <row r="105" spans="1:8" ht="12.75" customHeight="1" hidden="1">
      <c r="A105" s="96"/>
      <c r="B105" s="35"/>
      <c r="C105" s="35"/>
      <c r="D105" s="35"/>
      <c r="E105" s="35"/>
      <c r="F105" s="68" t="e">
        <f>#REF!</f>
        <v>#REF!</v>
      </c>
      <c r="G105" s="125"/>
      <c r="H105" s="97"/>
    </row>
    <row r="106" spans="1:8" ht="12.75" customHeight="1" hidden="1">
      <c r="A106" s="96"/>
      <c r="B106" s="35"/>
      <c r="C106" s="35"/>
      <c r="D106" s="35"/>
      <c r="E106" s="35"/>
      <c r="F106" s="68" t="e">
        <f>#REF!</f>
        <v>#REF!</v>
      </c>
      <c r="G106" s="125"/>
      <c r="H106" s="97"/>
    </row>
    <row r="107" spans="1:8" ht="12.75" customHeight="1" hidden="1">
      <c r="A107" s="96"/>
      <c r="B107" s="35"/>
      <c r="C107" s="35"/>
      <c r="D107" s="35"/>
      <c r="E107" s="35"/>
      <c r="F107" s="68" t="e">
        <f>#REF!</f>
        <v>#REF!</v>
      </c>
      <c r="G107" s="125"/>
      <c r="H107" s="97"/>
    </row>
    <row r="108" spans="1:8" ht="15.75" hidden="1">
      <c r="A108" s="96"/>
      <c r="B108" s="35"/>
      <c r="C108" s="35"/>
      <c r="D108" s="35"/>
      <c r="E108" s="35"/>
      <c r="F108" s="68" t="e">
        <f>#REF!</f>
        <v>#REF!</v>
      </c>
      <c r="G108" s="125"/>
      <c r="H108" s="97"/>
    </row>
    <row r="109" spans="1:8" ht="47.25">
      <c r="A109" s="151">
        <f>A96+1</f>
        <v>3</v>
      </c>
      <c r="B109" s="23"/>
      <c r="C109" s="21"/>
      <c r="D109" s="152" t="str">
        <f>'Przedmiar drogowy'!D39</f>
        <v> - górna warstwa podbudowy z kruszywa łamanego 0/31,5 stabilizowanego mechanicznie grubości 6cm (od km 0+000 do km 0+100)
</v>
      </c>
      <c r="E109" s="32" t="s">
        <v>22</v>
      </c>
      <c r="F109" s="68">
        <f>'Przedmiar drogowy'!F39</f>
        <v>410</v>
      </c>
      <c r="G109" s="43"/>
      <c r="H109" s="95">
        <f>ROUND(F109*G109,2)</f>
        <v>0</v>
      </c>
    </row>
    <row r="110" spans="1:8" ht="37.5" customHeight="1">
      <c r="A110" s="151">
        <v>4</v>
      </c>
      <c r="B110" s="23"/>
      <c r="C110" s="21"/>
      <c r="D110" s="152" t="str">
        <f>'Przedmiar drogowy'!D40</f>
        <v> - górna warstwa podbudowy z kruszywa łamanego 0/31,5 stabilizowanego mechanicznie grubości 8cm (od km 0+100 do km 0+325)</v>
      </c>
      <c r="E110" s="32" t="str">
        <f>'Przedmiar drogowy'!E40</f>
        <v>m2</v>
      </c>
      <c r="F110" s="68">
        <f>'Przedmiar drogowy'!F40</f>
        <v>923</v>
      </c>
      <c r="G110" s="43"/>
      <c r="H110" s="95">
        <f>ROUND(F110*G110,2)</f>
        <v>0</v>
      </c>
    </row>
    <row r="111" spans="1:8" ht="37.5" customHeight="1">
      <c r="A111" s="92" t="s">
        <v>15</v>
      </c>
      <c r="B111" s="38" t="s">
        <v>15</v>
      </c>
      <c r="C111" s="38" t="s">
        <v>15</v>
      </c>
      <c r="D111" s="66" t="s">
        <v>34</v>
      </c>
      <c r="E111" s="63" t="s">
        <v>15</v>
      </c>
      <c r="F111" s="31" t="s">
        <v>15</v>
      </c>
      <c r="G111" s="63" t="s">
        <v>15</v>
      </c>
      <c r="H111" s="98">
        <f>SUM(H96:H109)</f>
        <v>0</v>
      </c>
    </row>
    <row r="112" spans="1:8" ht="37.5" customHeight="1">
      <c r="A112" s="134" t="s">
        <v>15</v>
      </c>
      <c r="B112" s="142" t="s">
        <v>15</v>
      </c>
      <c r="C112" s="136" t="s">
        <v>30</v>
      </c>
      <c r="D112" s="137" t="s">
        <v>31</v>
      </c>
      <c r="E112" s="142" t="s">
        <v>15</v>
      </c>
      <c r="F112" s="143" t="s">
        <v>15</v>
      </c>
      <c r="G112" s="142" t="s">
        <v>15</v>
      </c>
      <c r="H112" s="144" t="s">
        <v>15</v>
      </c>
    </row>
    <row r="113" spans="1:8" ht="15.75" hidden="1">
      <c r="A113" s="96"/>
      <c r="B113" s="35"/>
      <c r="C113" s="35"/>
      <c r="D113" s="41"/>
      <c r="E113" s="41"/>
      <c r="F113" s="69" t="e">
        <f>#REF!</f>
        <v>#REF!</v>
      </c>
      <c r="G113" s="126"/>
      <c r="H113" s="101" t="e">
        <f aca="true" t="shared" si="0" ref="H113:H122">F113*G113</f>
        <v>#REF!</v>
      </c>
    </row>
    <row r="114" spans="1:8" ht="12.75" customHeight="1" hidden="1">
      <c r="A114" s="96"/>
      <c r="B114" s="35"/>
      <c r="C114" s="35"/>
      <c r="D114" s="41"/>
      <c r="E114" s="41"/>
      <c r="F114" s="69" t="e">
        <f>#REF!</f>
        <v>#REF!</v>
      </c>
      <c r="G114" s="126"/>
      <c r="H114" s="101" t="e">
        <f t="shared" si="0"/>
        <v>#REF!</v>
      </c>
    </row>
    <row r="115" spans="1:8" ht="12.75" customHeight="1" hidden="1">
      <c r="A115" s="96"/>
      <c r="B115" s="35"/>
      <c r="C115" s="35"/>
      <c r="D115" s="41"/>
      <c r="E115" s="41"/>
      <c r="F115" s="69" t="e">
        <f>#REF!</f>
        <v>#REF!</v>
      </c>
      <c r="G115" s="126"/>
      <c r="H115" s="101" t="e">
        <f t="shared" si="0"/>
        <v>#REF!</v>
      </c>
    </row>
    <row r="116" spans="1:8" ht="12.75" customHeight="1" hidden="1">
      <c r="A116" s="96"/>
      <c r="B116" s="35"/>
      <c r="C116" s="35"/>
      <c r="D116" s="41"/>
      <c r="E116" s="41"/>
      <c r="F116" s="69" t="e">
        <f>#REF!</f>
        <v>#REF!</v>
      </c>
      <c r="G116" s="126"/>
      <c r="H116" s="101" t="e">
        <f t="shared" si="0"/>
        <v>#REF!</v>
      </c>
    </row>
    <row r="117" spans="1:8" ht="12.75" customHeight="1" hidden="1">
      <c r="A117" s="96"/>
      <c r="B117" s="35"/>
      <c r="C117" s="35"/>
      <c r="D117" s="41"/>
      <c r="E117" s="41"/>
      <c r="F117" s="69" t="e">
        <f>#REF!</f>
        <v>#REF!</v>
      </c>
      <c r="G117" s="126"/>
      <c r="H117" s="101" t="e">
        <f t="shared" si="0"/>
        <v>#REF!</v>
      </c>
    </row>
    <row r="118" spans="1:8" ht="12.75" customHeight="1" hidden="1">
      <c r="A118" s="96"/>
      <c r="B118" s="35"/>
      <c r="C118" s="35"/>
      <c r="D118" s="41"/>
      <c r="E118" s="41"/>
      <c r="F118" s="69" t="e">
        <f>#REF!</f>
        <v>#REF!</v>
      </c>
      <c r="G118" s="126"/>
      <c r="H118" s="101" t="e">
        <f t="shared" si="0"/>
        <v>#REF!</v>
      </c>
    </row>
    <row r="119" spans="1:8" ht="12.75" customHeight="1" hidden="1">
      <c r="A119" s="96"/>
      <c r="B119" s="35"/>
      <c r="C119" s="35"/>
      <c r="D119" s="41"/>
      <c r="E119" s="41"/>
      <c r="F119" s="69" t="e">
        <f>#REF!</f>
        <v>#REF!</v>
      </c>
      <c r="G119" s="126"/>
      <c r="H119" s="101" t="e">
        <f t="shared" si="0"/>
        <v>#REF!</v>
      </c>
    </row>
    <row r="120" spans="1:8" ht="12.75" customHeight="1" hidden="1">
      <c r="A120" s="96"/>
      <c r="B120" s="35"/>
      <c r="C120" s="35"/>
      <c r="D120" s="41"/>
      <c r="E120" s="41"/>
      <c r="F120" s="69" t="e">
        <f>#REF!</f>
        <v>#REF!</v>
      </c>
      <c r="G120" s="126"/>
      <c r="H120" s="101" t="e">
        <f t="shared" si="0"/>
        <v>#REF!</v>
      </c>
    </row>
    <row r="121" spans="1:8" ht="12.75" customHeight="1" hidden="1">
      <c r="A121" s="96"/>
      <c r="B121" s="35"/>
      <c r="C121" s="35"/>
      <c r="D121" s="41"/>
      <c r="E121" s="41"/>
      <c r="F121" s="69" t="e">
        <f>#REF!</f>
        <v>#REF!</v>
      </c>
      <c r="G121" s="126"/>
      <c r="H121" s="101" t="e">
        <f t="shared" si="0"/>
        <v>#REF!</v>
      </c>
    </row>
    <row r="122" spans="1:8" ht="12.75" customHeight="1" hidden="1">
      <c r="A122" s="96"/>
      <c r="B122" s="35"/>
      <c r="C122" s="35"/>
      <c r="D122" s="41"/>
      <c r="E122" s="41"/>
      <c r="F122" s="69" t="e">
        <f>#REF!</f>
        <v>#REF!</v>
      </c>
      <c r="G122" s="126"/>
      <c r="H122" s="101" t="e">
        <f t="shared" si="0"/>
        <v>#REF!</v>
      </c>
    </row>
    <row r="123" spans="1:8" ht="12.75" customHeight="1" hidden="1">
      <c r="A123" s="94" t="e">
        <f>#REF!+1</f>
        <v>#REF!</v>
      </c>
      <c r="B123" s="35"/>
      <c r="C123" s="35"/>
      <c r="D123" s="35"/>
      <c r="E123" s="35"/>
      <c r="F123" s="186"/>
      <c r="G123" s="125"/>
      <c r="H123" s="97"/>
    </row>
    <row r="124" spans="1:8" ht="37.5" customHeight="1">
      <c r="A124" s="173" t="s">
        <v>15</v>
      </c>
      <c r="B124" s="150" t="s">
        <v>15</v>
      </c>
      <c r="C124" s="158" t="s">
        <v>48</v>
      </c>
      <c r="D124" s="174" t="s">
        <v>49</v>
      </c>
      <c r="E124" s="175" t="s">
        <v>15</v>
      </c>
      <c r="F124" s="150" t="s">
        <v>15</v>
      </c>
      <c r="G124" s="184" t="s">
        <v>15</v>
      </c>
      <c r="H124" s="93" t="s">
        <v>15</v>
      </c>
    </row>
    <row r="125" spans="1:8" ht="37.5" customHeight="1">
      <c r="A125" s="181">
        <v>5</v>
      </c>
      <c r="B125" s="178"/>
      <c r="C125" s="158"/>
      <c r="D125" s="179" t="s">
        <v>53</v>
      </c>
      <c r="E125" s="158" t="s">
        <v>22</v>
      </c>
      <c r="F125" s="156">
        <f>'Przedmiar drogowy'!F60</f>
        <v>1300</v>
      </c>
      <c r="G125" s="185"/>
      <c r="H125" s="95">
        <f>ROUND(F125*G125,2)</f>
        <v>0</v>
      </c>
    </row>
    <row r="126" spans="1:8" ht="37.5" customHeight="1">
      <c r="A126" s="173" t="s">
        <v>15</v>
      </c>
      <c r="B126" s="150" t="s">
        <v>15</v>
      </c>
      <c r="C126" s="158" t="s">
        <v>50</v>
      </c>
      <c r="D126" s="174" t="s">
        <v>51</v>
      </c>
      <c r="E126" s="175" t="s">
        <v>15</v>
      </c>
      <c r="F126" s="124" t="s">
        <v>15</v>
      </c>
      <c r="G126" s="64" t="s">
        <v>15</v>
      </c>
      <c r="H126" s="93" t="s">
        <v>15</v>
      </c>
    </row>
    <row r="127" spans="1:8" ht="37.5" customHeight="1">
      <c r="A127" s="177">
        <f>A125+1</f>
        <v>6</v>
      </c>
      <c r="B127" s="178"/>
      <c r="C127" s="158"/>
      <c r="D127" s="179" t="s">
        <v>54</v>
      </c>
      <c r="E127" s="158" t="s">
        <v>22</v>
      </c>
      <c r="F127" s="68">
        <f>'Przedmiar drogowy'!F62</f>
        <v>1300</v>
      </c>
      <c r="G127" s="43"/>
      <c r="H127" s="95">
        <f>ROUND(F127*G127,2)</f>
        <v>0</v>
      </c>
    </row>
    <row r="128" spans="1:8" ht="37.5" customHeight="1">
      <c r="A128" s="92" t="s">
        <v>15</v>
      </c>
      <c r="B128" s="31" t="s">
        <v>15</v>
      </c>
      <c r="C128" s="31" t="s">
        <v>15</v>
      </c>
      <c r="D128" s="66" t="s">
        <v>35</v>
      </c>
      <c r="E128" s="34" t="s">
        <v>15</v>
      </c>
      <c r="F128" s="31" t="s">
        <v>15</v>
      </c>
      <c r="G128" s="63" t="s">
        <v>15</v>
      </c>
      <c r="H128" s="98">
        <f>SUM(H125:H127)</f>
        <v>0</v>
      </c>
    </row>
    <row r="129" spans="1:9" ht="12.75" customHeight="1" hidden="1">
      <c r="A129" s="96"/>
      <c r="B129" s="35"/>
      <c r="C129" s="35"/>
      <c r="D129" s="35"/>
      <c r="E129" s="35"/>
      <c r="F129" s="35"/>
      <c r="G129" s="35"/>
      <c r="H129" s="97"/>
      <c r="I129" s="70"/>
    </row>
    <row r="130" spans="1:9" ht="12.75" customHeight="1" hidden="1">
      <c r="A130" s="96"/>
      <c r="B130" s="35"/>
      <c r="C130" s="35"/>
      <c r="D130" s="35"/>
      <c r="E130" s="35"/>
      <c r="F130" s="35"/>
      <c r="G130" s="35"/>
      <c r="H130" s="97"/>
      <c r="I130" s="70"/>
    </row>
    <row r="131" spans="1:9" ht="12.75" customHeight="1" hidden="1">
      <c r="A131" s="96"/>
      <c r="B131" s="35"/>
      <c r="C131" s="35"/>
      <c r="D131" s="35"/>
      <c r="E131" s="35"/>
      <c r="F131" s="35"/>
      <c r="G131" s="35"/>
      <c r="H131" s="97"/>
      <c r="I131" s="70"/>
    </row>
    <row r="132" spans="1:9" ht="12.75" customHeight="1" hidden="1">
      <c r="A132" s="96"/>
      <c r="B132" s="35"/>
      <c r="C132" s="35"/>
      <c r="D132" s="35"/>
      <c r="E132" s="35"/>
      <c r="F132" s="35"/>
      <c r="G132" s="35"/>
      <c r="H132" s="97"/>
      <c r="I132" s="70"/>
    </row>
    <row r="133" spans="1:9" ht="12.75" customHeight="1" hidden="1">
      <c r="A133" s="96"/>
      <c r="B133" s="35"/>
      <c r="C133" s="35"/>
      <c r="D133" s="35"/>
      <c r="E133" s="35"/>
      <c r="F133" s="35"/>
      <c r="G133" s="35"/>
      <c r="H133" s="97"/>
      <c r="I133" s="70"/>
    </row>
    <row r="134" spans="1:9" ht="12.75" customHeight="1" hidden="1">
      <c r="A134" s="96"/>
      <c r="B134" s="35"/>
      <c r="C134" s="35"/>
      <c r="D134" s="35"/>
      <c r="E134" s="35"/>
      <c r="F134" s="35"/>
      <c r="G134" s="35"/>
      <c r="H134" s="97"/>
      <c r="I134" s="70"/>
    </row>
    <row r="135" spans="1:9" ht="12.75" customHeight="1" hidden="1">
      <c r="A135" s="96"/>
      <c r="B135" s="35"/>
      <c r="C135" s="35"/>
      <c r="D135" s="35"/>
      <c r="E135" s="35"/>
      <c r="F135" s="35"/>
      <c r="G135" s="35"/>
      <c r="H135" s="97"/>
      <c r="I135" s="70"/>
    </row>
    <row r="136" spans="1:9" ht="37.5" customHeight="1">
      <c r="A136" s="166" t="s">
        <v>15</v>
      </c>
      <c r="B136" s="135" t="s">
        <v>15</v>
      </c>
      <c r="C136" s="167" t="s">
        <v>45</v>
      </c>
      <c r="D136" s="168" t="s">
        <v>46</v>
      </c>
      <c r="E136" s="169" t="s">
        <v>15</v>
      </c>
      <c r="F136" s="143" t="s">
        <v>15</v>
      </c>
      <c r="G136" s="142" t="s">
        <v>15</v>
      </c>
      <c r="H136" s="144" t="s">
        <v>15</v>
      </c>
      <c r="I136" s="70"/>
    </row>
    <row r="137" spans="1:9" ht="37.5" customHeight="1">
      <c r="A137" s="153" t="s">
        <v>15</v>
      </c>
      <c r="B137" s="157" t="s">
        <v>15</v>
      </c>
      <c r="C137" s="123" t="s">
        <v>43</v>
      </c>
      <c r="D137" s="127" t="s">
        <v>44</v>
      </c>
      <c r="E137" s="163" t="s">
        <v>15</v>
      </c>
      <c r="F137" s="20" t="s">
        <v>15</v>
      </c>
      <c r="G137" s="64" t="s">
        <v>15</v>
      </c>
      <c r="H137" s="93" t="s">
        <v>15</v>
      </c>
      <c r="I137" s="70"/>
    </row>
    <row r="138" spans="1:9" ht="37.5" customHeight="1">
      <c r="A138" s="159">
        <f>A127+1</f>
        <v>7</v>
      </c>
      <c r="B138" s="161"/>
      <c r="C138" s="123"/>
      <c r="D138" s="165" t="s">
        <v>55</v>
      </c>
      <c r="E138" s="123" t="s">
        <v>22</v>
      </c>
      <c r="F138" s="68">
        <f>'Przedmiar drogowy'!F65</f>
        <v>325</v>
      </c>
      <c r="G138" s="43"/>
      <c r="H138" s="100">
        <f>ROUND(F138*G138,2)</f>
        <v>0</v>
      </c>
      <c r="I138" s="70"/>
    </row>
    <row r="139" spans="1:9" ht="36.75" customHeight="1">
      <c r="A139" s="92" t="s">
        <v>15</v>
      </c>
      <c r="B139" s="31" t="s">
        <v>15</v>
      </c>
      <c r="C139" s="31" t="s">
        <v>15</v>
      </c>
      <c r="D139" s="66" t="s">
        <v>47</v>
      </c>
      <c r="E139" s="34" t="s">
        <v>15</v>
      </c>
      <c r="F139" s="31" t="s">
        <v>15</v>
      </c>
      <c r="G139" s="63" t="s">
        <v>15</v>
      </c>
      <c r="H139" s="98">
        <f>SUM(H138)</f>
        <v>0</v>
      </c>
      <c r="I139" s="70"/>
    </row>
    <row r="140" spans="1:9" ht="37.5" customHeight="1">
      <c r="A140" s="198" t="s">
        <v>15</v>
      </c>
      <c r="B140" s="135" t="s">
        <v>15</v>
      </c>
      <c r="C140" s="136" t="s">
        <v>59</v>
      </c>
      <c r="D140" s="137" t="s">
        <v>60</v>
      </c>
      <c r="E140" s="135" t="s">
        <v>15</v>
      </c>
      <c r="F140" s="143" t="s">
        <v>15</v>
      </c>
      <c r="G140" s="142" t="s">
        <v>15</v>
      </c>
      <c r="H140" s="144" t="s">
        <v>15</v>
      </c>
      <c r="I140" s="70"/>
    </row>
    <row r="141" spans="1:9" ht="37.5" customHeight="1">
      <c r="A141" s="187" t="s">
        <v>15</v>
      </c>
      <c r="B141" s="188" t="s">
        <v>15</v>
      </c>
      <c r="C141" s="189" t="s">
        <v>56</v>
      </c>
      <c r="D141" s="190" t="s">
        <v>57</v>
      </c>
      <c r="E141" s="191" t="s">
        <v>15</v>
      </c>
      <c r="F141" s="20" t="s">
        <v>15</v>
      </c>
      <c r="G141" s="64" t="s">
        <v>15</v>
      </c>
      <c r="H141" s="93" t="s">
        <v>15</v>
      </c>
      <c r="I141" s="70"/>
    </row>
    <row r="142" spans="1:9" ht="37.5" customHeight="1">
      <c r="A142" s="192">
        <v>8</v>
      </c>
      <c r="B142" s="150"/>
      <c r="C142" s="158"/>
      <c r="D142" s="193" t="s">
        <v>68</v>
      </c>
      <c r="E142" s="203" t="s">
        <v>41</v>
      </c>
      <c r="F142" s="68">
        <f>'Przedmiar drogowy'!F68</f>
        <v>3</v>
      </c>
      <c r="G142" s="204"/>
      <c r="H142" s="100">
        <f>ROUND(F142*G142,2)</f>
        <v>0</v>
      </c>
      <c r="I142" s="70"/>
    </row>
    <row r="143" spans="1:9" ht="37.5" customHeight="1">
      <c r="A143" s="199" t="s">
        <v>15</v>
      </c>
      <c r="B143" s="200" t="s">
        <v>15</v>
      </c>
      <c r="C143" s="200" t="s">
        <v>15</v>
      </c>
      <c r="D143" s="201" t="s">
        <v>58</v>
      </c>
      <c r="E143" s="202" t="s">
        <v>15</v>
      </c>
      <c r="F143" s="31" t="s">
        <v>15</v>
      </c>
      <c r="G143" s="63" t="s">
        <v>15</v>
      </c>
      <c r="H143" s="98">
        <f>H142</f>
        <v>0</v>
      </c>
      <c r="I143" s="70"/>
    </row>
    <row r="144" spans="1:8" ht="12.75" customHeight="1" hidden="1">
      <c r="A144" s="102"/>
      <c r="B144" s="71"/>
      <c r="C144" s="41"/>
      <c r="D144" s="41"/>
      <c r="E144" s="41"/>
      <c r="F144" s="71"/>
      <c r="G144" s="71"/>
      <c r="H144" s="103"/>
    </row>
    <row r="145" spans="1:8" ht="12.75" customHeight="1" hidden="1">
      <c r="A145" s="104"/>
      <c r="B145" s="72"/>
      <c r="C145" s="41"/>
      <c r="D145" s="41"/>
      <c r="E145" s="41"/>
      <c r="F145" s="72"/>
      <c r="G145" s="72"/>
      <c r="H145" s="105"/>
    </row>
    <row r="146" spans="1:8" ht="15.75" hidden="1">
      <c r="A146" s="104"/>
      <c r="B146" s="72"/>
      <c r="C146" s="41"/>
      <c r="D146" s="41"/>
      <c r="E146" s="41"/>
      <c r="F146" s="72"/>
      <c r="G146" s="72"/>
      <c r="H146" s="105"/>
    </row>
    <row r="147" spans="1:8" ht="15.75" hidden="1">
      <c r="A147" s="104"/>
      <c r="B147" s="72"/>
      <c r="C147" s="41"/>
      <c r="D147" s="41"/>
      <c r="E147" s="41"/>
      <c r="F147" s="72"/>
      <c r="G147" s="72"/>
      <c r="H147" s="105"/>
    </row>
    <row r="148" spans="1:8" ht="12.75" customHeight="1" hidden="1">
      <c r="A148" s="104"/>
      <c r="B148" s="72"/>
      <c r="C148" s="41"/>
      <c r="D148" s="41"/>
      <c r="E148" s="41"/>
      <c r="F148" s="72"/>
      <c r="G148" s="72"/>
      <c r="H148" s="105"/>
    </row>
    <row r="149" spans="1:8" ht="15.75" hidden="1">
      <c r="A149" s="104"/>
      <c r="B149" s="72"/>
      <c r="C149" s="41"/>
      <c r="D149" s="41"/>
      <c r="E149" s="41"/>
      <c r="F149" s="72"/>
      <c r="G149" s="72"/>
      <c r="H149" s="105"/>
    </row>
    <row r="150" spans="1:8" ht="12.75" customHeight="1" hidden="1">
      <c r="A150" s="104"/>
      <c r="B150" s="72"/>
      <c r="C150" s="41"/>
      <c r="D150" s="41"/>
      <c r="E150" s="41"/>
      <c r="F150" s="72"/>
      <c r="G150" s="72"/>
      <c r="H150" s="105"/>
    </row>
    <row r="151" spans="1:8" ht="15.75" hidden="1">
      <c r="A151" s="104"/>
      <c r="B151" s="72"/>
      <c r="C151" s="41"/>
      <c r="D151" s="41"/>
      <c r="E151" s="41"/>
      <c r="F151" s="72"/>
      <c r="G151" s="72"/>
      <c r="H151" s="105"/>
    </row>
    <row r="152" spans="1:8" ht="15.75" hidden="1">
      <c r="A152" s="104"/>
      <c r="B152" s="72"/>
      <c r="C152" s="41"/>
      <c r="D152" s="41"/>
      <c r="E152" s="41"/>
      <c r="F152" s="72"/>
      <c r="G152" s="72"/>
      <c r="H152" s="105"/>
    </row>
    <row r="153" spans="1:8" ht="15.75" hidden="1">
      <c r="A153" s="104"/>
      <c r="B153" s="72"/>
      <c r="C153" s="41"/>
      <c r="D153" s="41"/>
      <c r="E153" s="41"/>
      <c r="F153" s="72"/>
      <c r="G153" s="72"/>
      <c r="H153" s="105"/>
    </row>
    <row r="154" spans="1:8" ht="12.75" customHeight="1" hidden="1">
      <c r="A154" s="104"/>
      <c r="B154" s="72"/>
      <c r="C154" s="41"/>
      <c r="D154" s="41"/>
      <c r="E154" s="41"/>
      <c r="F154" s="72"/>
      <c r="G154" s="72"/>
      <c r="H154" s="105"/>
    </row>
    <row r="155" spans="1:8" ht="12.75" customHeight="1" hidden="1">
      <c r="A155" s="104"/>
      <c r="B155" s="72"/>
      <c r="C155" s="41"/>
      <c r="D155" s="41"/>
      <c r="E155" s="41"/>
      <c r="F155" s="72"/>
      <c r="G155" s="72"/>
      <c r="H155" s="105"/>
    </row>
    <row r="156" spans="1:8" ht="12.75" customHeight="1" hidden="1">
      <c r="A156" s="104"/>
      <c r="B156" s="72"/>
      <c r="C156" s="41"/>
      <c r="D156" s="41"/>
      <c r="E156" s="41"/>
      <c r="F156" s="72"/>
      <c r="G156" s="72"/>
      <c r="H156" s="105"/>
    </row>
    <row r="157" spans="1:8" ht="12.75" customHeight="1" hidden="1">
      <c r="A157" s="104"/>
      <c r="B157" s="72"/>
      <c r="C157" s="41"/>
      <c r="D157" s="41"/>
      <c r="E157" s="41"/>
      <c r="F157" s="72"/>
      <c r="G157" s="72"/>
      <c r="H157" s="105"/>
    </row>
    <row r="158" spans="1:8" ht="12.75" customHeight="1" hidden="1">
      <c r="A158" s="104"/>
      <c r="B158" s="72"/>
      <c r="C158" s="41"/>
      <c r="D158" s="41"/>
      <c r="E158" s="41"/>
      <c r="F158" s="72"/>
      <c r="G158" s="72"/>
      <c r="H158" s="105"/>
    </row>
    <row r="159" spans="1:8" ht="12.75" customHeight="1" hidden="1">
      <c r="A159" s="104"/>
      <c r="B159" s="72"/>
      <c r="C159" s="41"/>
      <c r="D159" s="41"/>
      <c r="E159" s="41"/>
      <c r="F159" s="72"/>
      <c r="G159" s="72"/>
      <c r="H159" s="105"/>
    </row>
    <row r="160" spans="1:8" ht="12.75" customHeight="1" hidden="1">
      <c r="A160" s="104"/>
      <c r="B160" s="72"/>
      <c r="C160" s="41"/>
      <c r="D160" s="41"/>
      <c r="E160" s="41"/>
      <c r="F160" s="72"/>
      <c r="G160" s="72"/>
      <c r="H160" s="105"/>
    </row>
    <row r="161" spans="1:8" ht="11.25" customHeight="1">
      <c r="A161" s="212"/>
      <c r="B161" s="213"/>
      <c r="C161" s="213"/>
      <c r="D161" s="213"/>
      <c r="E161" s="213"/>
      <c r="F161" s="213"/>
      <c r="G161" s="213"/>
      <c r="H161" s="214"/>
    </row>
    <row r="162" spans="1:8" s="73" customFormat="1" ht="37.5" customHeight="1">
      <c r="A162" s="215" t="s">
        <v>36</v>
      </c>
      <c r="B162" s="216"/>
      <c r="C162" s="216"/>
      <c r="D162" s="216"/>
      <c r="E162" s="41"/>
      <c r="F162" s="217" t="s">
        <v>15</v>
      </c>
      <c r="G162" s="217"/>
      <c r="H162" s="106">
        <f>H143+H139+H128+H111+H89</f>
        <v>0</v>
      </c>
    </row>
    <row r="163" spans="1:8" ht="37.5" customHeight="1">
      <c r="A163" s="218" t="s">
        <v>38</v>
      </c>
      <c r="B163" s="219"/>
      <c r="C163" s="219"/>
      <c r="D163" s="219"/>
      <c r="E163" s="41"/>
      <c r="F163" s="220" t="s">
        <v>15</v>
      </c>
      <c r="G163" s="220"/>
      <c r="H163" s="107">
        <f>H164-H162</f>
        <v>0</v>
      </c>
    </row>
    <row r="164" spans="1:8" ht="37.5" customHeight="1" thickBot="1">
      <c r="A164" s="208" t="s">
        <v>37</v>
      </c>
      <c r="B164" s="209"/>
      <c r="C164" s="209"/>
      <c r="D164" s="209"/>
      <c r="E164" s="108"/>
      <c r="F164" s="210" t="s">
        <v>15</v>
      </c>
      <c r="G164" s="210"/>
      <c r="H164" s="109">
        <f>ROUND(H162*1.23,2)</f>
        <v>0</v>
      </c>
    </row>
    <row r="165" spans="1:7" ht="37.5" customHeight="1">
      <c r="A165" s="74"/>
      <c r="C165" s="80"/>
      <c r="D165" s="2"/>
      <c r="E165"/>
      <c r="F165"/>
      <c r="G165" s="75"/>
    </row>
    <row r="166" spans="1:8" ht="15.75">
      <c r="A166" s="74"/>
      <c r="C166" s="80"/>
      <c r="D166" s="19"/>
      <c r="E166" s="76"/>
      <c r="F166" s="76"/>
      <c r="G166" s="75"/>
      <c r="H166" s="75"/>
    </row>
    <row r="167" spans="1:8" ht="15.75">
      <c r="A167" s="74"/>
      <c r="C167" s="80"/>
      <c r="D167" s="19"/>
      <c r="E167" s="76"/>
      <c r="F167" s="76"/>
      <c r="G167" s="75"/>
      <c r="H167" s="75"/>
    </row>
    <row r="168" spans="1:8" ht="15.75">
      <c r="A168" s="74"/>
      <c r="C168" s="80"/>
      <c r="D168" s="19"/>
      <c r="E168" s="76"/>
      <c r="F168" s="76"/>
      <c r="G168" s="75"/>
      <c r="H168" s="75"/>
    </row>
    <row r="169" spans="1:8" ht="15.75">
      <c r="A169" s="74"/>
      <c r="C169" s="80"/>
      <c r="D169" s="19"/>
      <c r="E169" s="76"/>
      <c r="F169" s="76"/>
      <c r="G169" s="75"/>
      <c r="H169" s="75"/>
    </row>
    <row r="170" spans="1:8" ht="15.75">
      <c r="A170" s="74"/>
      <c r="C170" s="80"/>
      <c r="D170" s="19"/>
      <c r="E170" s="76"/>
      <c r="F170" s="76"/>
      <c r="G170" s="75"/>
      <c r="H170" s="75"/>
    </row>
    <row r="171" spans="1:8" ht="15.75">
      <c r="A171" s="74"/>
      <c r="C171" s="80"/>
      <c r="D171" s="19"/>
      <c r="E171" s="76"/>
      <c r="F171" s="76"/>
      <c r="G171" s="75"/>
      <c r="H171" s="75"/>
    </row>
    <row r="172" spans="1:8" ht="15.75">
      <c r="A172" s="74"/>
      <c r="C172" s="80"/>
      <c r="D172" s="19"/>
      <c r="E172" s="76"/>
      <c r="F172" s="76"/>
      <c r="G172" s="75"/>
      <c r="H172" s="75"/>
    </row>
    <row r="173" spans="1:8" ht="15.75">
      <c r="A173" s="74"/>
      <c r="C173" s="80"/>
      <c r="D173" s="19"/>
      <c r="E173" s="76"/>
      <c r="F173" s="76"/>
      <c r="G173" s="75"/>
      <c r="H173" s="75"/>
    </row>
    <row r="174" spans="1:8" ht="15.75">
      <c r="A174" s="74"/>
      <c r="C174" s="80"/>
      <c r="D174" s="19"/>
      <c r="E174" s="76"/>
      <c r="F174" s="76"/>
      <c r="G174" s="75"/>
      <c r="H174" s="75"/>
    </row>
    <row r="175" spans="1:8" ht="15.75">
      <c r="A175" s="74"/>
      <c r="C175" s="80"/>
      <c r="D175" s="19"/>
      <c r="E175" s="76"/>
      <c r="F175" s="76"/>
      <c r="G175" s="75"/>
      <c r="H175" s="75"/>
    </row>
    <row r="176" spans="1:8" ht="15.75">
      <c r="A176" s="74"/>
      <c r="C176" s="80"/>
      <c r="D176" s="19"/>
      <c r="E176" s="76"/>
      <c r="F176" s="76"/>
      <c r="G176" s="75"/>
      <c r="H176" s="75"/>
    </row>
    <row r="177" spans="1:8" ht="15.75">
      <c r="A177" s="74"/>
      <c r="C177" s="80"/>
      <c r="D177" s="19"/>
      <c r="E177" s="76"/>
      <c r="F177" s="76"/>
      <c r="G177" s="75"/>
      <c r="H177" s="75"/>
    </row>
    <row r="178" spans="1:8" ht="15.75">
      <c r="A178" s="74"/>
      <c r="C178" s="80"/>
      <c r="D178" s="19"/>
      <c r="E178" s="76"/>
      <c r="F178" s="76"/>
      <c r="G178" s="75"/>
      <c r="H178" s="75"/>
    </row>
    <row r="179" spans="1:8" ht="15.75">
      <c r="A179" s="74"/>
      <c r="C179" s="80"/>
      <c r="D179" s="19"/>
      <c r="E179" s="76"/>
      <c r="F179" s="76"/>
      <c r="G179" s="75"/>
      <c r="H179" s="75"/>
    </row>
    <row r="180" spans="1:8" ht="15.75">
      <c r="A180" s="74"/>
      <c r="C180" s="80"/>
      <c r="D180" s="19"/>
      <c r="E180" s="76"/>
      <c r="F180" s="76"/>
      <c r="G180" s="75"/>
      <c r="H180" s="75"/>
    </row>
    <row r="181" spans="1:8" ht="15.75">
      <c r="A181" s="74"/>
      <c r="C181" s="80"/>
      <c r="D181" s="19"/>
      <c r="E181" s="76"/>
      <c r="F181" s="76"/>
      <c r="G181" s="75"/>
      <c r="H181" s="75"/>
    </row>
    <row r="182" spans="1:8" ht="15.75">
      <c r="A182" s="74"/>
      <c r="C182" s="80"/>
      <c r="D182" s="19"/>
      <c r="E182" s="76"/>
      <c r="F182" s="76"/>
      <c r="G182" s="75"/>
      <c r="H182" s="75"/>
    </row>
    <row r="183" spans="1:8" ht="15.75">
      <c r="A183" s="74"/>
      <c r="C183" s="80"/>
      <c r="D183" s="19"/>
      <c r="E183" s="76"/>
      <c r="F183" s="76"/>
      <c r="G183" s="75"/>
      <c r="H183" s="75"/>
    </row>
    <row r="184" spans="1:8" ht="15.75">
      <c r="A184" s="74"/>
      <c r="C184" s="80"/>
      <c r="D184" s="19"/>
      <c r="E184" s="76"/>
      <c r="F184" s="76"/>
      <c r="G184" s="75"/>
      <c r="H184" s="75"/>
    </row>
    <row r="185" spans="1:8" ht="15.75">
      <c r="A185" s="74"/>
      <c r="C185" s="81"/>
      <c r="D185" s="19"/>
      <c r="E185" s="76"/>
      <c r="F185" s="76"/>
      <c r="G185" s="75"/>
      <c r="H185" s="75"/>
    </row>
    <row r="186" spans="1:8" ht="15">
      <c r="A186" s="74"/>
      <c r="D186" s="19"/>
      <c r="E186" s="76"/>
      <c r="F186" s="76"/>
      <c r="G186" s="75"/>
      <c r="H186" s="75"/>
    </row>
    <row r="187" spans="1:8" ht="15">
      <c r="A187" s="74"/>
      <c r="D187" s="19"/>
      <c r="E187" s="76"/>
      <c r="F187" s="76"/>
      <c r="G187" s="75"/>
      <c r="H187" s="75"/>
    </row>
    <row r="188" spans="1:8" ht="15">
      <c r="A188" s="74"/>
      <c r="D188" s="19"/>
      <c r="E188" s="76"/>
      <c r="F188" s="76"/>
      <c r="G188" s="75"/>
      <c r="H188" s="75"/>
    </row>
    <row r="189" spans="1:8" ht="15">
      <c r="A189" s="74"/>
      <c r="D189" s="19"/>
      <c r="E189" s="76"/>
      <c r="F189" s="76"/>
      <c r="G189" s="75"/>
      <c r="H189" s="75"/>
    </row>
    <row r="190" spans="1:8" ht="15">
      <c r="A190" s="74"/>
      <c r="D190" s="19"/>
      <c r="E190" s="76"/>
      <c r="F190" s="76"/>
      <c r="G190" s="75"/>
      <c r="H190" s="75"/>
    </row>
    <row r="191" spans="1:8" ht="15">
      <c r="A191" s="74"/>
      <c r="D191" s="19"/>
      <c r="E191" s="76"/>
      <c r="F191" s="76"/>
      <c r="G191" s="75"/>
      <c r="H191" s="75"/>
    </row>
    <row r="192" spans="1:8" ht="15">
      <c r="A192" s="74"/>
      <c r="D192" s="19"/>
      <c r="E192" s="76"/>
      <c r="F192" s="76"/>
      <c r="G192" s="75"/>
      <c r="H192" s="75"/>
    </row>
    <row r="193" spans="1:8" ht="15">
      <c r="A193" s="74"/>
      <c r="D193" s="19"/>
      <c r="E193" s="76"/>
      <c r="F193" s="76"/>
      <c r="G193" s="75"/>
      <c r="H193" s="75"/>
    </row>
    <row r="194" spans="1:8" ht="15">
      <c r="A194" s="74"/>
      <c r="D194" s="19"/>
      <c r="E194" s="76"/>
      <c r="F194" s="76"/>
      <c r="G194" s="75"/>
      <c r="H194" s="75"/>
    </row>
    <row r="195" spans="1:8" ht="15">
      <c r="A195" s="74"/>
      <c r="D195" s="19"/>
      <c r="E195" s="76"/>
      <c r="F195" s="76"/>
      <c r="G195" s="75"/>
      <c r="H195" s="75"/>
    </row>
    <row r="196" spans="1:8" ht="15">
      <c r="A196" s="74"/>
      <c r="D196" s="19"/>
      <c r="E196" s="76"/>
      <c r="F196" s="76"/>
      <c r="G196" s="75"/>
      <c r="H196" s="75"/>
    </row>
    <row r="197" spans="1:8" ht="15">
      <c r="A197" s="74"/>
      <c r="D197" s="19"/>
      <c r="E197" s="76"/>
      <c r="F197" s="76"/>
      <c r="G197" s="75"/>
      <c r="H197" s="75"/>
    </row>
    <row r="198" spans="1:8" ht="15">
      <c r="A198" s="74"/>
      <c r="D198" s="19"/>
      <c r="E198" s="76"/>
      <c r="F198" s="76"/>
      <c r="G198" s="75"/>
      <c r="H198" s="75"/>
    </row>
    <row r="199" spans="1:8" ht="15">
      <c r="A199" s="74"/>
      <c r="D199" s="19"/>
      <c r="E199" s="76"/>
      <c r="F199" s="76"/>
      <c r="G199" s="75"/>
      <c r="H199" s="75"/>
    </row>
    <row r="200" spans="1:8" ht="15">
      <c r="A200" s="74"/>
      <c r="D200" s="19"/>
      <c r="E200" s="76"/>
      <c r="F200" s="76"/>
      <c r="G200" s="75"/>
      <c r="H200" s="75"/>
    </row>
    <row r="201" spans="1:8" ht="15">
      <c r="A201" s="74"/>
      <c r="D201" s="19"/>
      <c r="E201" s="76"/>
      <c r="F201" s="76"/>
      <c r="G201" s="75"/>
      <c r="H201" s="75"/>
    </row>
    <row r="202" spans="1:8" ht="15">
      <c r="A202" s="74"/>
      <c r="D202" s="19"/>
      <c r="E202" s="76"/>
      <c r="F202" s="76"/>
      <c r="G202" s="75"/>
      <c r="H202" s="75"/>
    </row>
    <row r="203" spans="1:8" ht="15">
      <c r="A203" s="74"/>
      <c r="D203" s="19"/>
      <c r="E203" s="76"/>
      <c r="F203" s="76"/>
      <c r="G203" s="75"/>
      <c r="H203" s="75"/>
    </row>
    <row r="204" spans="1:8" ht="15">
      <c r="A204" s="74"/>
      <c r="D204" s="19"/>
      <c r="E204" s="76"/>
      <c r="F204" s="76"/>
      <c r="G204" s="75"/>
      <c r="H204" s="75"/>
    </row>
    <row r="205" spans="1:8" ht="15">
      <c r="A205" s="74"/>
      <c r="D205" s="19"/>
      <c r="E205" s="76"/>
      <c r="F205" s="76"/>
      <c r="G205" s="75"/>
      <c r="H205" s="75"/>
    </row>
    <row r="206" spans="1:8" ht="15">
      <c r="A206" s="74"/>
      <c r="D206" s="19"/>
      <c r="E206" s="76"/>
      <c r="F206" s="76"/>
      <c r="G206" s="75"/>
      <c r="H206" s="75"/>
    </row>
    <row r="207" spans="1:8" ht="15">
      <c r="A207" s="74"/>
      <c r="D207" s="19"/>
      <c r="E207" s="76"/>
      <c r="F207" s="76"/>
      <c r="G207" s="75"/>
      <c r="H207" s="75"/>
    </row>
    <row r="208" spans="1:8" ht="15">
      <c r="A208" s="74"/>
      <c r="D208" s="19"/>
      <c r="E208" s="76"/>
      <c r="F208" s="76"/>
      <c r="G208" s="75"/>
      <c r="H208" s="75"/>
    </row>
    <row r="209" spans="1:8" ht="15">
      <c r="A209" s="74"/>
      <c r="D209" s="19"/>
      <c r="E209" s="76"/>
      <c r="F209" s="76"/>
      <c r="G209" s="75"/>
      <c r="H209" s="75"/>
    </row>
    <row r="210" spans="1:8" ht="15">
      <c r="A210" s="74"/>
      <c r="D210" s="19"/>
      <c r="E210" s="76"/>
      <c r="F210" s="76"/>
      <c r="G210" s="75"/>
      <c r="H210" s="75"/>
    </row>
    <row r="211" spans="1:8" ht="15">
      <c r="A211" s="74"/>
      <c r="D211" s="19"/>
      <c r="E211" s="76"/>
      <c r="F211" s="76"/>
      <c r="G211" s="75"/>
      <c r="H211" s="75"/>
    </row>
    <row r="212" spans="1:8" ht="15">
      <c r="A212" s="74"/>
      <c r="D212" s="19"/>
      <c r="E212" s="76"/>
      <c r="F212" s="76"/>
      <c r="G212" s="75"/>
      <c r="H212" s="75"/>
    </row>
    <row r="213" spans="1:8" ht="15">
      <c r="A213" s="74"/>
      <c r="D213" s="19"/>
      <c r="E213" s="76"/>
      <c r="F213" s="76"/>
      <c r="G213" s="75"/>
      <c r="H213" s="75"/>
    </row>
    <row r="214" spans="1:8" ht="15">
      <c r="A214" s="74"/>
      <c r="D214" s="19"/>
      <c r="E214" s="76"/>
      <c r="F214" s="76"/>
      <c r="G214" s="75"/>
      <c r="H214" s="75"/>
    </row>
    <row r="215" spans="1:8" ht="15">
      <c r="A215" s="74"/>
      <c r="D215" s="19"/>
      <c r="E215" s="76"/>
      <c r="F215" s="76"/>
      <c r="G215" s="75"/>
      <c r="H215" s="75"/>
    </row>
    <row r="216" spans="1:8" ht="15">
      <c r="A216" s="74"/>
      <c r="D216" s="19"/>
      <c r="E216" s="76"/>
      <c r="F216" s="76"/>
      <c r="G216" s="75"/>
      <c r="H216" s="75"/>
    </row>
    <row r="217" spans="1:8" ht="15">
      <c r="A217" s="74"/>
      <c r="D217" s="19"/>
      <c r="E217" s="76"/>
      <c r="F217" s="76"/>
      <c r="G217" s="75"/>
      <c r="H217" s="75"/>
    </row>
    <row r="218" spans="1:8" ht="15">
      <c r="A218" s="74"/>
      <c r="D218" s="19"/>
      <c r="E218" s="76"/>
      <c r="F218" s="76"/>
      <c r="G218" s="75"/>
      <c r="H218" s="75"/>
    </row>
    <row r="219" spans="1:8" ht="15">
      <c r="A219" s="74"/>
      <c r="D219" s="19"/>
      <c r="E219" s="76"/>
      <c r="F219" s="76"/>
      <c r="G219" s="75"/>
      <c r="H219" s="75"/>
    </row>
    <row r="220" spans="1:8" ht="15">
      <c r="A220" s="74"/>
      <c r="D220" s="19"/>
      <c r="E220" s="76"/>
      <c r="F220" s="76"/>
      <c r="G220" s="75"/>
      <c r="H220" s="75"/>
    </row>
    <row r="221" spans="1:8" ht="15">
      <c r="A221" s="74"/>
      <c r="D221" s="19"/>
      <c r="E221" s="76"/>
      <c r="F221" s="76"/>
      <c r="G221" s="75"/>
      <c r="H221" s="75"/>
    </row>
    <row r="222" spans="1:8" ht="15">
      <c r="A222" s="74"/>
      <c r="D222" s="19"/>
      <c r="E222" s="76"/>
      <c r="F222" s="76"/>
      <c r="G222" s="75"/>
      <c r="H222" s="75"/>
    </row>
    <row r="223" spans="1:8" ht="15">
      <c r="A223" s="74"/>
      <c r="D223" s="19"/>
      <c r="E223" s="76"/>
      <c r="F223" s="76"/>
      <c r="G223" s="75"/>
      <c r="H223" s="75"/>
    </row>
    <row r="224" spans="1:8" ht="15">
      <c r="A224" s="74"/>
      <c r="D224" s="19"/>
      <c r="E224" s="76"/>
      <c r="F224" s="76"/>
      <c r="G224" s="75"/>
      <c r="H224" s="75"/>
    </row>
    <row r="225" spans="1:8" ht="15">
      <c r="A225" s="74"/>
      <c r="D225" s="19"/>
      <c r="E225" s="76"/>
      <c r="F225" s="76"/>
      <c r="G225" s="75"/>
      <c r="H225" s="75"/>
    </row>
    <row r="226" spans="1:8" ht="15">
      <c r="A226" s="74"/>
      <c r="D226" s="19"/>
      <c r="E226" s="76"/>
      <c r="F226" s="76"/>
      <c r="G226" s="75"/>
      <c r="H226" s="75"/>
    </row>
    <row r="227" spans="1:8" ht="15">
      <c r="A227" s="74"/>
      <c r="D227" s="19"/>
      <c r="E227" s="76"/>
      <c r="F227" s="76"/>
      <c r="G227" s="75"/>
      <c r="H227" s="75"/>
    </row>
    <row r="228" spans="1:8" ht="15">
      <c r="A228" s="74"/>
      <c r="D228" s="19"/>
      <c r="E228" s="76"/>
      <c r="F228" s="76"/>
      <c r="G228" s="75"/>
      <c r="H228" s="75"/>
    </row>
    <row r="229" spans="1:8" ht="15">
      <c r="A229" s="74"/>
      <c r="D229" s="19"/>
      <c r="E229" s="76"/>
      <c r="F229" s="76"/>
      <c r="G229" s="75"/>
      <c r="H229" s="75"/>
    </row>
    <row r="230" spans="1:8" ht="15">
      <c r="A230" s="74"/>
      <c r="D230" s="19"/>
      <c r="E230" s="76"/>
      <c r="F230" s="76"/>
      <c r="G230" s="75"/>
      <c r="H230" s="75"/>
    </row>
    <row r="231" spans="1:8" ht="15">
      <c r="A231" s="74"/>
      <c r="D231" s="19"/>
      <c r="E231" s="76"/>
      <c r="F231" s="76"/>
      <c r="G231" s="75"/>
      <c r="H231" s="75"/>
    </row>
    <row r="232" spans="1:8" ht="15">
      <c r="A232" s="74"/>
      <c r="D232" s="19"/>
      <c r="E232" s="76"/>
      <c r="F232" s="76"/>
      <c r="G232" s="75"/>
      <c r="H232" s="75"/>
    </row>
    <row r="233" spans="1:8" ht="15">
      <c r="A233" s="74"/>
      <c r="D233" s="19"/>
      <c r="E233" s="76"/>
      <c r="F233" s="76"/>
      <c r="G233" s="75"/>
      <c r="H233" s="75"/>
    </row>
    <row r="234" spans="1:8" ht="15">
      <c r="A234" s="74"/>
      <c r="D234" s="19"/>
      <c r="E234" s="76"/>
      <c r="F234" s="76"/>
      <c r="G234" s="75"/>
      <c r="H234" s="75"/>
    </row>
    <row r="235" spans="1:8" ht="15">
      <c r="A235" s="74"/>
      <c r="D235" s="19"/>
      <c r="E235" s="76"/>
      <c r="F235" s="76"/>
      <c r="G235" s="75"/>
      <c r="H235" s="75"/>
    </row>
    <row r="236" spans="1:8" ht="15">
      <c r="A236" s="74"/>
      <c r="D236" s="19"/>
      <c r="E236" s="76"/>
      <c r="F236" s="76"/>
      <c r="G236" s="75"/>
      <c r="H236" s="75"/>
    </row>
    <row r="237" spans="1:8" ht="15">
      <c r="A237" s="74"/>
      <c r="D237" s="19"/>
      <c r="E237" s="76"/>
      <c r="F237" s="76"/>
      <c r="G237" s="75"/>
      <c r="H237" s="75"/>
    </row>
    <row r="238" spans="1:8" ht="15">
      <c r="A238" s="74"/>
      <c r="D238" s="19"/>
      <c r="E238" s="76"/>
      <c r="F238" s="76"/>
      <c r="G238" s="75"/>
      <c r="H238" s="75"/>
    </row>
    <row r="239" spans="1:8" ht="15">
      <c r="A239" s="74"/>
      <c r="D239" s="19"/>
      <c r="E239" s="76"/>
      <c r="F239" s="76"/>
      <c r="G239" s="75"/>
      <c r="H239" s="75"/>
    </row>
    <row r="240" spans="1:8" ht="15">
      <c r="A240" s="74"/>
      <c r="D240" s="77"/>
      <c r="E240" s="78"/>
      <c r="F240" s="79"/>
      <c r="G240" s="75"/>
      <c r="H240" s="75"/>
    </row>
    <row r="241" spans="1:8" ht="15">
      <c r="A241" s="74"/>
      <c r="D241" s="77"/>
      <c r="E241" s="78"/>
      <c r="F241" s="79"/>
      <c r="G241" s="75"/>
      <c r="H241" s="75"/>
    </row>
    <row r="242" spans="1:8" ht="15">
      <c r="A242" s="74"/>
      <c r="D242" s="77"/>
      <c r="E242" s="78"/>
      <c r="F242" s="79"/>
      <c r="G242" s="75"/>
      <c r="H242" s="75"/>
    </row>
    <row r="243" spans="1:8" ht="15">
      <c r="A243" s="74"/>
      <c r="D243" s="77"/>
      <c r="E243" s="78"/>
      <c r="F243" s="79"/>
      <c r="G243" s="75"/>
      <c r="H243" s="75"/>
    </row>
    <row r="244" spans="1:8" ht="15">
      <c r="A244" s="74"/>
      <c r="D244" s="77"/>
      <c r="E244" s="78"/>
      <c r="F244" s="79"/>
      <c r="G244" s="75"/>
      <c r="H244" s="75"/>
    </row>
    <row r="245" spans="1:8" ht="15">
      <c r="A245" s="74"/>
      <c r="D245" s="77"/>
      <c r="E245" s="78"/>
      <c r="F245" s="79"/>
      <c r="G245" s="75"/>
      <c r="H245" s="75"/>
    </row>
    <row r="246" spans="1:8" ht="15">
      <c r="A246" s="74"/>
      <c r="D246" s="77"/>
      <c r="E246" s="78"/>
      <c r="F246" s="79"/>
      <c r="G246" s="75"/>
      <c r="H246" s="75"/>
    </row>
    <row r="247" spans="1:8" ht="15">
      <c r="A247" s="74"/>
      <c r="D247" s="77"/>
      <c r="E247" s="78"/>
      <c r="F247" s="79"/>
      <c r="G247" s="75"/>
      <c r="H247" s="75"/>
    </row>
    <row r="248" spans="1:8" ht="15">
      <c r="A248" s="74"/>
      <c r="D248" s="77"/>
      <c r="E248" s="78"/>
      <c r="F248" s="79"/>
      <c r="G248" s="75"/>
      <c r="H248" s="75"/>
    </row>
    <row r="249" spans="1:8" ht="15">
      <c r="A249" s="74"/>
      <c r="D249" s="77"/>
      <c r="E249" s="78"/>
      <c r="F249" s="79"/>
      <c r="G249" s="75"/>
      <c r="H249" s="75"/>
    </row>
    <row r="250" spans="1:8" ht="15">
      <c r="A250" s="74"/>
      <c r="D250" s="77"/>
      <c r="E250" s="78"/>
      <c r="F250" s="79"/>
      <c r="G250" s="75"/>
      <c r="H250" s="75"/>
    </row>
    <row r="251" spans="1:8" ht="15">
      <c r="A251" s="74"/>
      <c r="D251" s="77"/>
      <c r="E251" s="78"/>
      <c r="F251" s="79"/>
      <c r="G251" s="75"/>
      <c r="H251" s="75"/>
    </row>
    <row r="252" spans="1:8" ht="15">
      <c r="A252" s="74"/>
      <c r="D252" s="77"/>
      <c r="E252" s="78"/>
      <c r="F252" s="79"/>
      <c r="G252" s="75"/>
      <c r="H252" s="75"/>
    </row>
    <row r="253" spans="1:8" ht="15">
      <c r="A253" s="74"/>
      <c r="D253" s="77"/>
      <c r="E253" s="78"/>
      <c r="F253" s="79"/>
      <c r="G253" s="75"/>
      <c r="H253" s="75"/>
    </row>
    <row r="254" spans="1:8" ht="15">
      <c r="A254" s="74"/>
      <c r="D254" s="77"/>
      <c r="E254" s="78"/>
      <c r="F254" s="79"/>
      <c r="G254" s="75"/>
      <c r="H254" s="75"/>
    </row>
    <row r="255" spans="1:8" ht="15">
      <c r="A255" s="74"/>
      <c r="D255" s="77"/>
      <c r="E255" s="78"/>
      <c r="F255" s="79"/>
      <c r="G255" s="75"/>
      <c r="H255" s="75"/>
    </row>
    <row r="256" spans="1:8" ht="15">
      <c r="A256" s="74"/>
      <c r="D256" s="77"/>
      <c r="E256" s="78"/>
      <c r="F256" s="79"/>
      <c r="G256" s="75"/>
      <c r="H256" s="75"/>
    </row>
    <row r="257" spans="1:8" ht="15">
      <c r="A257" s="74"/>
      <c r="D257" s="77"/>
      <c r="E257" s="78"/>
      <c r="F257" s="79"/>
      <c r="G257" s="75"/>
      <c r="H257" s="75"/>
    </row>
    <row r="258" spans="1:8" ht="15">
      <c r="A258" s="74"/>
      <c r="D258" s="77"/>
      <c r="E258" s="78"/>
      <c r="F258" s="79"/>
      <c r="G258" s="75"/>
      <c r="H258" s="75"/>
    </row>
    <row r="259" spans="1:8" ht="15">
      <c r="A259" s="74"/>
      <c r="D259" s="77"/>
      <c r="E259" s="78"/>
      <c r="F259" s="79"/>
      <c r="G259" s="75"/>
      <c r="H259" s="75"/>
    </row>
    <row r="260" spans="1:8" ht="15">
      <c r="A260" s="74"/>
      <c r="D260" s="77"/>
      <c r="E260" s="78"/>
      <c r="F260" s="79"/>
      <c r="G260" s="75"/>
      <c r="H260" s="75"/>
    </row>
    <row r="261" spans="1:8" ht="15">
      <c r="A261" s="74"/>
      <c r="D261" s="77"/>
      <c r="E261" s="78"/>
      <c r="F261" s="79"/>
      <c r="G261" s="75"/>
      <c r="H261" s="75"/>
    </row>
    <row r="262" spans="1:8" ht="15">
      <c r="A262" s="74"/>
      <c r="D262" s="77"/>
      <c r="E262" s="78"/>
      <c r="F262" s="79"/>
      <c r="G262" s="75"/>
      <c r="H262" s="75"/>
    </row>
    <row r="263" spans="1:8" ht="15">
      <c r="A263" s="74"/>
      <c r="D263" s="77"/>
      <c r="E263" s="78"/>
      <c r="F263" s="79"/>
      <c r="G263" s="75"/>
      <c r="H263" s="75"/>
    </row>
    <row r="264" spans="1:8" ht="15">
      <c r="A264" s="74"/>
      <c r="D264" s="77"/>
      <c r="E264" s="78"/>
      <c r="F264" s="79"/>
      <c r="G264" s="75"/>
      <c r="H264" s="75"/>
    </row>
    <row r="265" spans="1:8" ht="15">
      <c r="A265" s="74"/>
      <c r="D265" s="77"/>
      <c r="E265" s="78"/>
      <c r="F265" s="79"/>
      <c r="G265" s="75"/>
      <c r="H265" s="75"/>
    </row>
    <row r="266" spans="4:8" ht="15">
      <c r="D266" s="77"/>
      <c r="E266" s="78"/>
      <c r="F266" s="79"/>
      <c r="G266" s="75"/>
      <c r="H266" s="75"/>
    </row>
    <row r="267" spans="4:8" ht="15">
      <c r="D267" s="77"/>
      <c r="E267" s="78"/>
      <c r="F267" s="79"/>
      <c r="G267" s="75"/>
      <c r="H267" s="75"/>
    </row>
    <row r="268" spans="4:8" ht="15">
      <c r="D268" s="77"/>
      <c r="E268" s="78"/>
      <c r="F268" s="79"/>
      <c r="G268" s="75"/>
      <c r="H268" s="75"/>
    </row>
    <row r="269" spans="4:8" ht="15">
      <c r="D269" s="77"/>
      <c r="E269" s="78"/>
      <c r="F269" s="79"/>
      <c r="G269" s="75"/>
      <c r="H269" s="75"/>
    </row>
    <row r="270" spans="4:8" ht="15">
      <c r="D270" s="77"/>
      <c r="E270" s="78"/>
      <c r="F270" s="79"/>
      <c r="G270" s="75"/>
      <c r="H270" s="75"/>
    </row>
    <row r="271" spans="4:8" ht="15">
      <c r="D271" s="77"/>
      <c r="E271" s="78"/>
      <c r="F271" s="79"/>
      <c r="G271" s="75"/>
      <c r="H271" s="75"/>
    </row>
    <row r="272" spans="4:8" ht="15">
      <c r="D272" s="77"/>
      <c r="E272" s="78"/>
      <c r="F272" s="79"/>
      <c r="G272" s="75"/>
      <c r="H272" s="75"/>
    </row>
    <row r="273" spans="4:8" ht="15">
      <c r="D273" s="77"/>
      <c r="E273" s="78"/>
      <c r="F273" s="79"/>
      <c r="G273" s="75"/>
      <c r="H273" s="75"/>
    </row>
    <row r="274" spans="4:8" ht="15">
      <c r="D274" s="77"/>
      <c r="E274" s="78"/>
      <c r="F274" s="79"/>
      <c r="G274" s="75"/>
      <c r="H274" s="75"/>
    </row>
    <row r="275" spans="4:8" ht="15">
      <c r="D275" s="77"/>
      <c r="E275" s="78"/>
      <c r="F275" s="79"/>
      <c r="G275" s="75"/>
      <c r="H275" s="75"/>
    </row>
    <row r="276" spans="4:8" ht="15">
      <c r="D276" s="77"/>
      <c r="E276" s="78"/>
      <c r="F276" s="79"/>
      <c r="G276" s="75"/>
      <c r="H276" s="75"/>
    </row>
    <row r="277" spans="4:8" ht="15">
      <c r="D277" s="77"/>
      <c r="E277" s="78"/>
      <c r="F277" s="79"/>
      <c r="G277" s="75"/>
      <c r="H277" s="75"/>
    </row>
    <row r="278" spans="4:8" ht="15">
      <c r="D278" s="77"/>
      <c r="E278" s="78"/>
      <c r="F278" s="79"/>
      <c r="G278" s="75"/>
      <c r="H278" s="75"/>
    </row>
    <row r="279" spans="4:8" ht="15">
      <c r="D279" s="77"/>
      <c r="E279" s="78"/>
      <c r="F279" s="79"/>
      <c r="G279" s="75"/>
      <c r="H279" s="75"/>
    </row>
    <row r="280" spans="4:8" ht="15">
      <c r="D280" s="77"/>
      <c r="E280" s="78"/>
      <c r="F280" s="79"/>
      <c r="G280" s="75"/>
      <c r="H280" s="75"/>
    </row>
    <row r="281" spans="4:8" ht="15">
      <c r="D281" s="77"/>
      <c r="E281" s="78"/>
      <c r="F281" s="79"/>
      <c r="G281" s="75"/>
      <c r="H281" s="75"/>
    </row>
    <row r="282" spans="4:8" ht="15">
      <c r="D282" s="77"/>
      <c r="E282" s="78"/>
      <c r="F282" s="79"/>
      <c r="G282" s="75"/>
      <c r="H282" s="75"/>
    </row>
    <row r="283" spans="4:8" ht="15">
      <c r="D283" s="77"/>
      <c r="E283" s="78"/>
      <c r="F283" s="79"/>
      <c r="G283" s="75"/>
      <c r="H283" s="75"/>
    </row>
    <row r="284" spans="4:8" ht="15">
      <c r="D284" s="77"/>
      <c r="E284" s="78"/>
      <c r="F284" s="79"/>
      <c r="G284" s="75"/>
      <c r="H284" s="75"/>
    </row>
    <row r="285" spans="4:8" ht="15">
      <c r="D285" s="77"/>
      <c r="E285" s="78"/>
      <c r="F285" s="79"/>
      <c r="G285" s="75"/>
      <c r="H285" s="75"/>
    </row>
    <row r="286" spans="4:8" ht="15">
      <c r="D286" s="77"/>
      <c r="E286" s="78"/>
      <c r="F286" s="79"/>
      <c r="G286" s="75"/>
      <c r="H286" s="75"/>
    </row>
    <row r="287" spans="4:8" ht="15">
      <c r="D287" s="77"/>
      <c r="E287" s="78"/>
      <c r="F287" s="79"/>
      <c r="G287" s="75"/>
      <c r="H287" s="75"/>
    </row>
    <row r="288" spans="4:8" ht="15">
      <c r="D288" s="77"/>
      <c r="E288" s="78"/>
      <c r="F288" s="79"/>
      <c r="G288" s="75"/>
      <c r="H288" s="75"/>
    </row>
    <row r="289" spans="4:8" ht="15">
      <c r="D289" s="77"/>
      <c r="E289" s="78"/>
      <c r="F289" s="79"/>
      <c r="G289" s="75"/>
      <c r="H289" s="75"/>
    </row>
    <row r="290" spans="4:8" ht="15">
      <c r="D290" s="77"/>
      <c r="E290" s="78"/>
      <c r="F290" s="79"/>
      <c r="G290" s="75"/>
      <c r="H290" s="75"/>
    </row>
    <row r="291" spans="4:8" ht="15">
      <c r="D291" s="77"/>
      <c r="E291" s="78"/>
      <c r="F291" s="79"/>
      <c r="G291" s="75"/>
      <c r="H291" s="75"/>
    </row>
    <row r="292" spans="4:8" ht="15">
      <c r="D292" s="77"/>
      <c r="E292" s="78"/>
      <c r="F292" s="79"/>
      <c r="G292" s="75"/>
      <c r="H292" s="75"/>
    </row>
    <row r="293" spans="4:8" ht="15">
      <c r="D293" s="77"/>
      <c r="E293" s="78"/>
      <c r="F293" s="79"/>
      <c r="G293" s="75"/>
      <c r="H293" s="75"/>
    </row>
    <row r="294" spans="4:8" ht="15">
      <c r="D294" s="77"/>
      <c r="E294" s="78"/>
      <c r="F294" s="79"/>
      <c r="G294" s="75"/>
      <c r="H294" s="75"/>
    </row>
    <row r="295" spans="4:8" ht="15">
      <c r="D295" s="77"/>
      <c r="E295" s="78"/>
      <c r="F295" s="79"/>
      <c r="G295" s="75"/>
      <c r="H295" s="75"/>
    </row>
    <row r="296" spans="4:8" ht="15">
      <c r="D296" s="77"/>
      <c r="E296" s="78"/>
      <c r="F296" s="79"/>
      <c r="G296" s="75"/>
      <c r="H296" s="75"/>
    </row>
    <row r="297" spans="4:8" ht="15">
      <c r="D297" s="77"/>
      <c r="E297" s="78"/>
      <c r="F297" s="79"/>
      <c r="G297" s="75"/>
      <c r="H297" s="75"/>
    </row>
    <row r="298" spans="4:8" ht="15">
      <c r="D298" s="77"/>
      <c r="E298" s="78"/>
      <c r="F298" s="79"/>
      <c r="G298" s="75"/>
      <c r="H298" s="75"/>
    </row>
    <row r="299" spans="4:8" ht="15">
      <c r="D299" s="77"/>
      <c r="E299" s="78"/>
      <c r="F299" s="79"/>
      <c r="G299" s="75"/>
      <c r="H299" s="75"/>
    </row>
    <row r="300" spans="4:8" ht="15">
      <c r="D300" s="77"/>
      <c r="E300" s="78"/>
      <c r="F300" s="79"/>
      <c r="G300" s="75"/>
      <c r="H300" s="75"/>
    </row>
    <row r="301" spans="4:8" ht="15">
      <c r="D301" s="77"/>
      <c r="E301" s="78"/>
      <c r="F301" s="79"/>
      <c r="G301" s="75"/>
      <c r="H301" s="75"/>
    </row>
    <row r="302" spans="4:8" ht="15">
      <c r="D302" s="77"/>
      <c r="E302" s="78"/>
      <c r="F302" s="79"/>
      <c r="G302" s="75"/>
      <c r="H302" s="75"/>
    </row>
    <row r="303" spans="4:8" ht="15">
      <c r="D303" s="77"/>
      <c r="E303" s="78"/>
      <c r="F303" s="79"/>
      <c r="G303" s="75"/>
      <c r="H303" s="75"/>
    </row>
    <row r="304" spans="4:8" ht="15">
      <c r="D304" s="77"/>
      <c r="E304" s="78"/>
      <c r="F304" s="79"/>
      <c r="G304" s="75"/>
      <c r="H304" s="75"/>
    </row>
    <row r="305" spans="4:8" ht="15">
      <c r="D305" s="77"/>
      <c r="E305" s="78"/>
      <c r="F305" s="79"/>
      <c r="G305" s="75"/>
      <c r="H305" s="75"/>
    </row>
    <row r="306" spans="4:8" ht="15">
      <c r="D306" s="77"/>
      <c r="E306" s="78"/>
      <c r="F306" s="79"/>
      <c r="G306" s="75"/>
      <c r="H306" s="75"/>
    </row>
    <row r="307" spans="4:8" ht="15">
      <c r="D307" s="77"/>
      <c r="E307" s="78"/>
      <c r="F307" s="79"/>
      <c r="G307" s="75"/>
      <c r="H307" s="75"/>
    </row>
    <row r="308" spans="4:8" ht="15">
      <c r="D308" s="77"/>
      <c r="E308" s="78"/>
      <c r="F308" s="79"/>
      <c r="G308" s="75"/>
      <c r="H308" s="75"/>
    </row>
    <row r="309" spans="4:8" ht="15">
      <c r="D309" s="77"/>
      <c r="E309" s="78"/>
      <c r="F309" s="79"/>
      <c r="G309" s="75"/>
      <c r="H309" s="75"/>
    </row>
    <row r="310" spans="4:8" ht="15">
      <c r="D310" s="77"/>
      <c r="E310" s="78"/>
      <c r="F310" s="79"/>
      <c r="G310" s="75"/>
      <c r="H310" s="75"/>
    </row>
    <row r="311" spans="4:8" ht="15">
      <c r="D311" s="77"/>
      <c r="E311" s="78"/>
      <c r="F311" s="79"/>
      <c r="G311" s="75"/>
      <c r="H311" s="75"/>
    </row>
    <row r="312" spans="4:8" ht="15">
      <c r="D312" s="77"/>
      <c r="E312" s="78"/>
      <c r="F312" s="79"/>
      <c r="G312" s="75"/>
      <c r="H312" s="75"/>
    </row>
    <row r="313" spans="4:8" ht="15">
      <c r="D313" s="77"/>
      <c r="E313" s="78"/>
      <c r="F313" s="79"/>
      <c r="G313" s="75"/>
      <c r="H313" s="75"/>
    </row>
  </sheetData>
  <sheetProtection/>
  <mergeCells count="8">
    <mergeCell ref="A164:D164"/>
    <mergeCell ref="F164:G164"/>
    <mergeCell ref="E1:F1"/>
    <mergeCell ref="A161:H161"/>
    <mergeCell ref="A162:D162"/>
    <mergeCell ref="F162:G162"/>
    <mergeCell ref="A163:D163"/>
    <mergeCell ref="F163:G163"/>
  </mergeCells>
  <printOptions/>
  <pageMargins left="0.6692913385826772" right="0.1968503937007874" top="1.1811023622047245" bottom="0.8661417322834646" header="0.5118110236220472" footer="0.5118110236220472"/>
  <pageSetup fitToHeight="0" fitToWidth="1" horizontalDpi="600" verticalDpi="600" orientation="portrait" paperSize="9" scale="57" r:id="rId3"/>
  <headerFooter alignWithMargins="0">
    <oddHeader>&amp;C&amp;"Times New Roman,Pogrubiona"&amp;14KOSZTORYS OFERTOWY
 REMONT DROGI DOJAZDOWEJ W MIEJSCOWOŚCI KOBYLANY    
                                                                                FORMULARZ 2</oddHeader>
    <oddFooter>&amp;CLipiec 2019r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Marian Ruszkowski</cp:lastModifiedBy>
  <cp:lastPrinted>2020-07-07T06:55:18Z</cp:lastPrinted>
  <dcterms:created xsi:type="dcterms:W3CDTF">2011-09-29T12:49:48Z</dcterms:created>
  <dcterms:modified xsi:type="dcterms:W3CDTF">2020-07-07T06:56:10Z</dcterms:modified>
  <cp:category/>
  <cp:version/>
  <cp:contentType/>
  <cp:contentStatus/>
</cp:coreProperties>
</file>