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8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<sst xmlns="http://schemas.openxmlformats.org/spreadsheetml/2006/main" count="212" uniqueCount="137">
  <si>
    <t>L.p.</t>
  </si>
  <si>
    <t>Dział</t>
  </si>
  <si>
    <t>Rozdział</t>
  </si>
  <si>
    <t>§</t>
  </si>
  <si>
    <t>Nazwa sołectwa</t>
  </si>
  <si>
    <t>Nazwa zadania, przedsięwzięcia</t>
  </si>
  <si>
    <t>Ogółem</t>
  </si>
  <si>
    <t>Suma</t>
  </si>
  <si>
    <t>754</t>
  </si>
  <si>
    <t>75412</t>
  </si>
  <si>
    <t>010</t>
  </si>
  <si>
    <t>01008</t>
  </si>
  <si>
    <t>DROGI  GMINNE</t>
  </si>
  <si>
    <t>BEZPIECZEŃSTWO  PRZECIWPOŻAROWE  I  PRZECIWDZIAŁANIE  UZALEŻNIENIOM</t>
  </si>
  <si>
    <t>poprawa infrastruktury odwadniającej w  miejscowości na gruntach gminnych</t>
  </si>
  <si>
    <t>4210</t>
  </si>
  <si>
    <t>4300</t>
  </si>
  <si>
    <t>OŚWIATA</t>
  </si>
  <si>
    <t>Maków</t>
  </si>
  <si>
    <t>Podsuliszka</t>
  </si>
  <si>
    <t>Odechowiec</t>
  </si>
  <si>
    <t>Bogusławice</t>
  </si>
  <si>
    <t>Bujak</t>
  </si>
  <si>
    <t>Maków Nowy</t>
  </si>
  <si>
    <t>Kłonowiec Koracz</t>
  </si>
  <si>
    <t>Chomentów Szczygieł</t>
  </si>
  <si>
    <t>Sołtyków</t>
  </si>
  <si>
    <t>Kobylany</t>
  </si>
  <si>
    <t>zakup wyposażenia do remizo-świetlicy w Kobylanach</t>
  </si>
  <si>
    <t>Gębarzów Kolonia</t>
  </si>
  <si>
    <t>Chomentów Puszcz</t>
  </si>
  <si>
    <t>Makowiec</t>
  </si>
  <si>
    <t>Gębarzów</t>
  </si>
  <si>
    <t>Wymysłów</t>
  </si>
  <si>
    <t>Anielin</t>
  </si>
  <si>
    <t>Dzierzkówek Nowy</t>
  </si>
  <si>
    <t>montaż punktów przeciwpożarowych</t>
  </si>
  <si>
    <t>Dzierzkówek Stary</t>
  </si>
  <si>
    <t>Zalesie</t>
  </si>
  <si>
    <t>Kazimierówka</t>
  </si>
  <si>
    <t>Edwardów</t>
  </si>
  <si>
    <t>Miasteczko</t>
  </si>
  <si>
    <t>Wilczna</t>
  </si>
  <si>
    <t>Kłonowiec Kurek</t>
  </si>
  <si>
    <t xml:space="preserve">Tomaszów </t>
  </si>
  <si>
    <t>Modrzejowice</t>
  </si>
  <si>
    <t>Wólka Twarogowa</t>
  </si>
  <si>
    <t>Odechów</t>
  </si>
  <si>
    <t>Janów</t>
  </si>
  <si>
    <t>utwardzenie kruszywem lub żwirem drogi gminnej na odcinku Kłonowiec Kurek - Grabina</t>
  </si>
  <si>
    <t>budowa drogi gminnej w miejscowości Janów</t>
  </si>
  <si>
    <t>KULTURA I OCHRONA DZIEDZICTWA NARODOWEGO</t>
  </si>
  <si>
    <t>6060</t>
  </si>
  <si>
    <t>Plan wydatków na przedsięwzięcia realizowane w ramach Funduszu sołeckiego w roku 2017.</t>
  </si>
  <si>
    <t>Niwa Odechowska</t>
  </si>
  <si>
    <t>wykonanie przyłącza i szamba szczelnego dla budynku remizoświetlicy w miejscowości Wilczna</t>
  </si>
  <si>
    <t>Chomentów Socha</t>
  </si>
  <si>
    <t>doświetlenie miejscowości wzdłuż drogi gminnej</t>
  </si>
  <si>
    <t>budowa oświetlenia wzdłuż drogi gminnej ul. Głównej w Sołtykowie</t>
  </si>
  <si>
    <t>remont strażnicy OSP w Bujaku</t>
  </si>
  <si>
    <t>4270</t>
  </si>
  <si>
    <t>Antoniów</t>
  </si>
  <si>
    <t>remont drogi gminnej od Antoniowa w kierunku drogi krajonwej nr 9</t>
  </si>
  <si>
    <t>wykonanie rowów wzdłuż dróg gminnych we wsi Kłonowiec Koracz</t>
  </si>
  <si>
    <t>Grabina</t>
  </si>
  <si>
    <t>wysypanie kruszywem drogi gminnej w kierunku Niedarczowa</t>
  </si>
  <si>
    <t>Tomaszów</t>
  </si>
  <si>
    <t>remont pomieszczeń wewnętrznych remizo-świetlicy w Makowie</t>
  </si>
  <si>
    <t>ułożenie kostki brukowej przy pomniku pomordowanych w Podsuliszcze</t>
  </si>
  <si>
    <t>zakup zabawek na plac zabaw usytuowany na terenie remizo-świetlicy OSP w Gębarzowie</t>
  </si>
  <si>
    <t>Suma dział 600</t>
  </si>
  <si>
    <t>Suma dział 700</t>
  </si>
  <si>
    <t>Suma dział 010</t>
  </si>
  <si>
    <t>Suma dział 754</t>
  </si>
  <si>
    <t>Suma dział 801</t>
  </si>
  <si>
    <t>Suma dział 900</t>
  </si>
  <si>
    <t>Huta Skaryszewska</t>
  </si>
  <si>
    <t>zakup wozu technicznego dla zabezpieczenia przeciwpożarowego dla OSP Huta Skaryszewska</t>
  </si>
  <si>
    <t>Modrzejowiece</t>
  </si>
  <si>
    <t>przebudowa drogi gminnej w okolicy wyjazdu na drogę krajową nr 9 (wykonanie chodnika)</t>
  </si>
  <si>
    <t>uzupełnienie kruszywem drogi gminnej w kierunku Wólki Twarogowej</t>
  </si>
  <si>
    <t>Doposażenie pomieszczeń remizo-świetlicy w Dzierzkówku Starym (sprzęt AGD, RTV, drukarka wielofunkcyjna, rolety itp..)</t>
  </si>
  <si>
    <t>Ustawienie wiaty przystankowej na działce nr 240/1 w miejscowości Kłonowiec Koracz</t>
  </si>
  <si>
    <t>budowa ogrodzenia remizo-świetlicy w Gębarzowie (panele z siatki drucianej - dokończenie)</t>
  </si>
  <si>
    <t>zakup i montaż przyrządów gimnastycznych na placu szkolnym PSP w Odechowie</t>
  </si>
  <si>
    <t>doświetlenie wsi wzdłuż drogi gminnej  w Chomentowie Socha</t>
  </si>
  <si>
    <t>budowa świetlicy wiejskiej w miejscowości Odechowiec</t>
  </si>
  <si>
    <t>Kwota</t>
  </si>
  <si>
    <t>zakup zabawek na gminny plac zabaw w miejscowości Podsuliszka</t>
  </si>
  <si>
    <t>zakup wyposażenia (sprzętu sportowego oraz piecyków elektrycznych) a także opału dla potrzeb gminnej świetlicy w Kazimierówce</t>
  </si>
  <si>
    <t>remont pomieszczeń budynku gminnej świetlicy wiejskiej w Kazimierówce</t>
  </si>
  <si>
    <t>Doświetlenie drogi gminnej w części wsi Gębarzów Kolonia  (do drogi powiatowej)</t>
  </si>
  <si>
    <t>remont drogi gminnej  w Dzierzkówku Nowym (zakup kruszywa)</t>
  </si>
  <si>
    <t>remont drogi  gminnej w kierunku wsi Stara Grabina (zakup kruszywa)</t>
  </si>
  <si>
    <t>utwardzenie gminnych dróg gruntowych kruszywem (zakup kruszywa)</t>
  </si>
  <si>
    <t xml:space="preserve">doświetlenie drogi gminnej we wsi Modrzejowice - zainstalowanie 3 lamp na istniejących słupach </t>
  </si>
  <si>
    <t>doświetlenie wzdłuż drogi wojewódzkiej nr 733 centrum wsi Chomentów Puszcz</t>
  </si>
  <si>
    <t>doświetlenie drogi gminnej w miejscowości Wymysłów (dołożenie lamp na każdy słup)</t>
  </si>
  <si>
    <t>odwodnienie oraz ułożenie kostki brukowej parkingu usytuowanego w pasie drogiminnej (obok kościołą w Tomaszowie) oraz zamontowanie lustra przy wyjeździe od strony Niwy Odechowskiej do Tomaszowa</t>
  </si>
  <si>
    <t>odwodnienie oraz ułożenie kostki brukowej parkingu usytuowanego w pasie drogi gminnej (obok kościoła w Tomaszowie)</t>
  </si>
  <si>
    <t>doposażenie oddziału zerowego w PSP w Dzierzkówku Starym (zakup mebli i zabawek)</t>
  </si>
  <si>
    <t>budowa oświetlenia w miejsc. Bogusławice wzdłuż drogi powiatowej Makowiec-Rawica</t>
  </si>
  <si>
    <t>urządzenie placu zabaw usytuowanego w miejscowości Anielin na gruntach gminnych (doposażenie)</t>
  </si>
  <si>
    <t>remont kapliczki przydrożnej wpisanej do gminnego rejestru zabytków położonej przy drodze powiatowej</t>
  </si>
  <si>
    <t>zakup ekranu projekcyjnego dla potrzeb remizo-świetlicy w Dzierzkówku Starym</t>
  </si>
  <si>
    <t>budowa drogi gminnej Chomentów Puszcz - Stanisławów</t>
  </si>
  <si>
    <t>Zmiana</t>
  </si>
  <si>
    <t>6050</t>
  </si>
  <si>
    <t xml:space="preserve">Nadbudowa i rozbudowa budynku remizy OSP w Skaryszewie i utworzenie w nim Centrum Aktywności Lokalnej </t>
  </si>
  <si>
    <t>niwelacja terenu oraz zakup nasion trawy i materiałów do wykonania altany,  placu zabaw na działce gminnej w Zalesiu</t>
  </si>
  <si>
    <t>Budowa garażu dla OSP w Wólce Twarogowej</t>
  </si>
  <si>
    <t>utwardzenie kruszywem drogi przez las w kierunku Miasteczka - praca równiarki</t>
  </si>
  <si>
    <t>zmiana klasyfikacji i nazwy zadania</t>
  </si>
  <si>
    <t>Rozbudowa infrastruktury rekreacyjnej na terenie Gminy Skaryszew poprzez budowę placu zabaw w miejscowościach Anielin i Gębarzów oraz siłowni plenerowej w miejscowości Odechów</t>
  </si>
  <si>
    <t xml:space="preserve">Odechów </t>
  </si>
  <si>
    <t>zmiana</t>
  </si>
  <si>
    <t xml:space="preserve">                                                                                                                                                            suma          suma</t>
  </si>
  <si>
    <t>suma</t>
  </si>
  <si>
    <t>7.</t>
  </si>
  <si>
    <t>8.</t>
  </si>
  <si>
    <t>9.</t>
  </si>
  <si>
    <t>6.</t>
  </si>
  <si>
    <t>5.</t>
  </si>
  <si>
    <t>4.</t>
  </si>
  <si>
    <t>3.</t>
  </si>
  <si>
    <t>2.</t>
  </si>
  <si>
    <t>1.</t>
  </si>
  <si>
    <t>ROLNICTWO I ŁOWIECTWO</t>
  </si>
  <si>
    <t>GOSPODARKA MIESZKANIOWA</t>
  </si>
  <si>
    <t>GOSPODARKA KOMUNALNA I OCHRONA ŚRODOWISKA</t>
  </si>
  <si>
    <t>Suma dział 921</t>
  </si>
  <si>
    <t>zmiana klasyfikacji</t>
  </si>
  <si>
    <t>Wkład własny do zadania współfinansowanego środkami UE - PROW (koszty kwalifikowane zgodne z umową)</t>
  </si>
  <si>
    <t>Środki, które pozostały z FS sołectw Anielin ,Gębarzów,Odechów z przeznaczeniem na doposażenie  jako koszty niekwalifikowane</t>
  </si>
  <si>
    <t>zakup zabawek wraz z montażem na gminny plac zabaw w miejscowości Podsuliszka</t>
  </si>
  <si>
    <t>utwardzenie kruszywem drogi gminnej przez las w kierunku Miasteczka</t>
  </si>
  <si>
    <t>wykonanie progów zwalniających na lokalnych drogach gminnych sołectwa Makowiec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</si>
</sst>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8"/>
      <color indexed="8"/>
      <name val="Czcionka tekstu podstawowego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Czcionka tekstu podstawowego"/>
      <family val="2"/>
    </font>
    <font>
      <sz val="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7"/>
      <color indexed="8"/>
      <name val="Czcionka tekstu podstawowego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6"/>
      <color indexed="8"/>
      <name val="Czcionka tekstu podstawowego"/>
      <family val="2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8"/>
      <name val="Cambria"/>
      <family val="1"/>
    </font>
    <font>
      <sz val="7"/>
      <color indexed="1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Czcionka tekstu podstawowego"/>
      <family val="2"/>
    </font>
    <font>
      <sz val="8"/>
      <color rgb="FFFF0000"/>
      <name val="Calibri"/>
      <family val="2"/>
    </font>
    <font>
      <sz val="9"/>
      <color rgb="FFFF0000"/>
      <name val="Calibri"/>
      <family val="2"/>
    </font>
    <font>
      <sz val="7"/>
      <color theme="1"/>
      <name val="Czcionka tekstu podstawowego"/>
      <family val="2"/>
    </font>
    <font>
      <b/>
      <sz val="8"/>
      <color theme="1"/>
      <name val="Cambria"/>
      <family val="1"/>
    </font>
    <font>
      <sz val="7"/>
      <color rgb="FFFF0000"/>
      <name val="Czcionka tekstu podstawowego"/>
      <family val="2"/>
    </font>
    <font>
      <b/>
      <sz val="8"/>
      <color theme="1"/>
      <name val="Czcionka tekstu podstawowego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>
        <color indexed="63"/>
      </right>
      <top style="medium"/>
      <bottom/>
    </border>
    <border>
      <left style="thick"/>
      <right>
        <color indexed="63"/>
      </right>
      <top/>
      <bottom>
        <color indexed="63"/>
      </bottom>
    </border>
    <border>
      <left style="thin"/>
      <right style="thick"/>
      <top style="thin"/>
      <bottom style="thin"/>
    </border>
    <border>
      <left/>
      <right style="thick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medium"/>
      <bottom/>
    </border>
    <border>
      <left style="thick"/>
      <right style="thick"/>
      <top/>
      <bottom>
        <color indexed="63"/>
      </bottom>
    </border>
    <border>
      <left style="medium"/>
      <right style="thick"/>
      <top style="medium"/>
      <bottom/>
    </border>
    <border>
      <left style="medium"/>
      <right style="thick"/>
      <top/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26" borderId="1" applyNumberFormat="0" applyAlignment="0" applyProtection="0"/>
    <xf numFmtId="9" fontId="1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top" wrapText="1"/>
    </xf>
    <xf numFmtId="0" fontId="13" fillId="33" borderId="16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11" fillId="0" borderId="15" xfId="0" applyFont="1" applyFill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9" fillId="0" borderId="16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right" vertical="center" wrapText="1"/>
    </xf>
    <xf numFmtId="3" fontId="13" fillId="0" borderId="17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16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right" wrapText="1"/>
    </xf>
    <xf numFmtId="3" fontId="17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center" vertical="center" wrapText="1"/>
    </xf>
    <xf numFmtId="2" fontId="10" fillId="0" borderId="16" xfId="0" applyNumberFormat="1" applyFont="1" applyFill="1" applyBorder="1" applyAlignment="1">
      <alignment horizontal="right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right" vertical="center" wrapText="1"/>
    </xf>
    <xf numFmtId="3" fontId="13" fillId="0" borderId="20" xfId="0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3" fontId="16" fillId="0" borderId="15" xfId="0" applyNumberFormat="1" applyFont="1" applyBorder="1" applyAlignment="1">
      <alignment horizontal="center" vertical="center"/>
    </xf>
    <xf numFmtId="3" fontId="15" fillId="34" borderId="15" xfId="0" applyNumberFormat="1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3" fontId="15" fillId="34" borderId="16" xfId="0" applyNumberFormat="1" applyFont="1" applyFill="1" applyBorder="1" applyAlignment="1">
      <alignment horizontal="center" vertical="center" wrapText="1"/>
    </xf>
    <xf numFmtId="3" fontId="12" fillId="34" borderId="15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3" fontId="20" fillId="0" borderId="16" xfId="0" applyNumberFormat="1" applyFont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right" vertical="center" wrapText="1"/>
    </xf>
    <xf numFmtId="3" fontId="61" fillId="0" borderId="15" xfId="0" applyNumberFormat="1" applyFont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3" fontId="61" fillId="34" borderId="16" xfId="0" applyNumberFormat="1" applyFont="1" applyFill="1" applyBorder="1" applyAlignment="1">
      <alignment horizontal="center" vertical="center" wrapText="1"/>
    </xf>
    <xf numFmtId="3" fontId="61" fillId="34" borderId="15" xfId="0" applyNumberFormat="1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right" vertical="center" wrapText="1"/>
    </xf>
    <xf numFmtId="3" fontId="13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 wrapText="1"/>
    </xf>
    <xf numFmtId="3" fontId="12" fillId="0" borderId="17" xfId="0" applyNumberFormat="1" applyFont="1" applyBorder="1" applyAlignment="1">
      <alignment horizontal="center" vertical="center"/>
    </xf>
    <xf numFmtId="3" fontId="20" fillId="34" borderId="17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right" vertical="center" wrapText="1"/>
    </xf>
    <xf numFmtId="3" fontId="62" fillId="34" borderId="17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3" fontId="16" fillId="34" borderId="16" xfId="0" applyNumberFormat="1" applyFont="1" applyFill="1" applyBorder="1" applyAlignment="1">
      <alignment horizontal="center" vertical="center" wrapText="1"/>
    </xf>
    <xf numFmtId="3" fontId="62" fillId="34" borderId="16" xfId="0" applyNumberFormat="1" applyFont="1" applyFill="1" applyBorder="1" applyAlignment="1">
      <alignment horizontal="center" vertical="center" wrapText="1"/>
    </xf>
    <xf numFmtId="3" fontId="61" fillId="0" borderId="16" xfId="0" applyNumberFormat="1" applyFont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right" vertical="center" wrapText="1"/>
    </xf>
    <xf numFmtId="3" fontId="61" fillId="0" borderId="17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top" wrapText="1"/>
    </xf>
    <xf numFmtId="49" fontId="9" fillId="0" borderId="22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right" vertical="center" wrapText="1"/>
    </xf>
    <xf numFmtId="3" fontId="13" fillId="0" borderId="22" xfId="0" applyNumberFormat="1" applyFont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center" vertical="center"/>
    </xf>
    <xf numFmtId="0" fontId="63" fillId="0" borderId="15" xfId="0" applyFont="1" applyBorder="1" applyAlignment="1">
      <alignment wrapText="1"/>
    </xf>
    <xf numFmtId="0" fontId="64" fillId="33" borderId="15" xfId="0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wrapText="1"/>
    </xf>
    <xf numFmtId="0" fontId="64" fillId="33" borderId="16" xfId="0" applyFont="1" applyFill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63" fillId="0" borderId="17" xfId="0" applyFont="1" applyBorder="1" applyAlignment="1">
      <alignment wrapText="1"/>
    </xf>
    <xf numFmtId="2" fontId="10" fillId="0" borderId="17" xfId="0" applyNumberFormat="1" applyFont="1" applyBorder="1" applyAlignment="1">
      <alignment horizontal="right" vertical="center" wrapText="1"/>
    </xf>
    <xf numFmtId="2" fontId="11" fillId="0" borderId="15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/>
    </xf>
    <xf numFmtId="2" fontId="15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3" fontId="16" fillId="0" borderId="17" xfId="0" applyNumberFormat="1" applyFont="1" applyBorder="1" applyAlignment="1">
      <alignment horizontal="center" vertical="center"/>
    </xf>
    <xf numFmtId="2" fontId="11" fillId="0" borderId="17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wrapText="1"/>
    </xf>
    <xf numFmtId="0" fontId="13" fillId="34" borderId="17" xfId="0" applyFont="1" applyFill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right" vertical="center" wrapText="1"/>
    </xf>
    <xf numFmtId="2" fontId="15" fillId="0" borderId="16" xfId="0" applyNumberFormat="1" applyFont="1" applyBorder="1" applyAlignment="1">
      <alignment horizontal="right" vertical="center" wrapText="1"/>
    </xf>
    <xf numFmtId="0" fontId="15" fillId="13" borderId="16" xfId="0" applyFont="1" applyFill="1" applyBorder="1" applyAlignment="1">
      <alignment horizontal="center" vertical="center" wrapText="1"/>
    </xf>
    <xf numFmtId="0" fontId="11" fillId="13" borderId="16" xfId="0" applyFont="1" applyFill="1" applyBorder="1" applyAlignment="1">
      <alignment horizontal="center" vertical="center" wrapText="1"/>
    </xf>
    <xf numFmtId="2" fontId="11" fillId="13" borderId="16" xfId="0" applyNumberFormat="1" applyFont="1" applyFill="1" applyBorder="1" applyAlignment="1">
      <alignment horizontal="center" vertical="center" wrapText="1"/>
    </xf>
    <xf numFmtId="2" fontId="10" fillId="13" borderId="17" xfId="0" applyNumberFormat="1" applyFont="1" applyFill="1" applyBorder="1" applyAlignment="1">
      <alignment horizontal="right" vertical="center" wrapText="1"/>
    </xf>
    <xf numFmtId="2" fontId="10" fillId="13" borderId="16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Border="1" applyAlignment="1">
      <alignment horizontal="center" vertical="center" wrapText="1"/>
    </xf>
    <xf numFmtId="2" fontId="15" fillId="0" borderId="16" xfId="0" applyNumberFormat="1" applyFont="1" applyFill="1" applyBorder="1" applyAlignment="1">
      <alignment horizontal="center" vertical="center" wrapText="1"/>
    </xf>
    <xf numFmtId="3" fontId="16" fillId="0" borderId="16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left" vertical="top" wrapText="1"/>
    </xf>
    <xf numFmtId="3" fontId="7" fillId="32" borderId="24" xfId="0" applyNumberFormat="1" applyFont="1" applyFill="1" applyBorder="1" applyAlignment="1">
      <alignment horizontal="center" vertical="center" wrapText="1"/>
    </xf>
    <xf numFmtId="3" fontId="23" fillId="32" borderId="24" xfId="0" applyNumberFormat="1" applyFont="1" applyFill="1" applyBorder="1" applyAlignment="1">
      <alignment horizontal="center" wrapText="1"/>
    </xf>
    <xf numFmtId="2" fontId="15" fillId="13" borderId="16" xfId="0" applyNumberFormat="1" applyFont="1" applyFill="1" applyBorder="1" applyAlignment="1">
      <alignment horizontal="center" vertical="center" wrapText="1"/>
    </xf>
    <xf numFmtId="0" fontId="22" fillId="32" borderId="16" xfId="0" applyFont="1" applyFill="1" applyBorder="1" applyAlignment="1">
      <alignment horizontal="center" wrapText="1"/>
    </xf>
    <xf numFmtId="0" fontId="22" fillId="32" borderId="18" xfId="0" applyFont="1" applyFill="1" applyBorder="1" applyAlignment="1">
      <alignment horizontal="center" wrapText="1"/>
    </xf>
    <xf numFmtId="0" fontId="7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32" borderId="28" xfId="0" applyFont="1" applyFill="1" applyBorder="1" applyAlignment="1">
      <alignment horizontal="center" wrapText="1"/>
    </xf>
    <xf numFmtId="0" fontId="7" fillId="32" borderId="29" xfId="0" applyFont="1" applyFill="1" applyBorder="1" applyAlignment="1">
      <alignment horizontal="center" wrapText="1"/>
    </xf>
    <xf numFmtId="0" fontId="6" fillId="32" borderId="30" xfId="0" applyFont="1" applyFill="1" applyBorder="1" applyAlignment="1">
      <alignment horizontal="center" wrapText="1"/>
    </xf>
    <xf numFmtId="0" fontId="6" fillId="32" borderId="31" xfId="0" applyFont="1" applyFill="1" applyBorder="1" applyAlignment="1">
      <alignment horizontal="center" wrapText="1"/>
    </xf>
    <xf numFmtId="0" fontId="7" fillId="32" borderId="32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2" fontId="11" fillId="13" borderId="17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4" fillId="0" borderId="34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66" fillId="0" borderId="26" xfId="0" applyFont="1" applyBorder="1" applyAlignment="1">
      <alignment horizontal="center"/>
    </xf>
    <xf numFmtId="2" fontId="7" fillId="0" borderId="25" xfId="0" applyNumberFormat="1" applyFont="1" applyBorder="1" applyAlignment="1">
      <alignment horizontal="center" vertical="top" wrapText="1"/>
    </xf>
    <xf numFmtId="2" fontId="5" fillId="0" borderId="26" xfId="0" applyNumberFormat="1" applyFont="1" applyBorder="1" applyAlignment="1">
      <alignment horizontal="center" wrapText="1"/>
    </xf>
    <xf numFmtId="0" fontId="7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2" fontId="4" fillId="0" borderId="26" xfId="0" applyNumberFormat="1" applyFont="1" applyBorder="1" applyAlignment="1">
      <alignment horizontal="center" vertical="top" wrapText="1"/>
    </xf>
    <xf numFmtId="0" fontId="21" fillId="0" borderId="34" xfId="0" applyFont="1" applyBorder="1" applyAlignment="1">
      <alignment vertical="top" wrapText="1"/>
    </xf>
    <xf numFmtId="0" fontId="60" fillId="0" borderId="34" xfId="0" applyFont="1" applyBorder="1" applyAlignment="1">
      <alignment vertical="top" wrapText="1"/>
    </xf>
    <xf numFmtId="0" fontId="66" fillId="0" borderId="27" xfId="0" applyFont="1" applyBorder="1" applyAlignment="1">
      <alignment horizontal="center"/>
    </xf>
    <xf numFmtId="0" fontId="14" fillId="0" borderId="34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3" fontId="12" fillId="0" borderId="17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" fontId="67" fillId="0" borderId="17" xfId="0" applyNumberFormat="1" applyFont="1" applyBorder="1" applyAlignment="1">
      <alignment horizontal="center" vertical="center"/>
    </xf>
    <xf numFmtId="4" fontId="67" fillId="0" borderId="20" xfId="0" applyNumberFormat="1" applyFont="1" applyBorder="1" applyAlignment="1">
      <alignment horizontal="center" vertical="center"/>
    </xf>
    <xf numFmtId="4" fontId="67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view="pageLayout" workbookViewId="0" topLeftCell="A11">
      <selection activeCell="F25" sqref="F25"/>
    </sheetView>
  </sheetViews>
  <sheetFormatPr defaultColWidth="8.796875" defaultRowHeight="14.25"/>
  <cols>
    <col min="1" max="1" width="4" style="1" customWidth="1"/>
    <col min="2" max="2" width="5.3984375" style="2" customWidth="1"/>
    <col min="3" max="3" width="9" style="2" customWidth="1"/>
    <col min="4" max="4" width="6.3984375" style="2" customWidth="1"/>
    <col min="5" max="5" width="14" style="3" customWidth="1"/>
    <col min="6" max="6" width="45" style="3" customWidth="1"/>
    <col min="7" max="8" width="10.69921875" style="3" customWidth="1"/>
    <col min="9" max="9" width="12" style="4" customWidth="1"/>
    <col min="10" max="10" width="11.09765625" style="1" customWidth="1"/>
    <col min="11" max="16384" width="9" style="1" customWidth="1"/>
  </cols>
  <sheetData>
    <row r="1" spans="1:9" ht="14.25">
      <c r="A1" s="142" t="s">
        <v>53</v>
      </c>
      <c r="B1" s="142"/>
      <c r="C1" s="142"/>
      <c r="D1" s="142"/>
      <c r="E1" s="142"/>
      <c r="F1" s="142"/>
      <c r="G1" s="142"/>
      <c r="H1" s="142"/>
      <c r="I1" s="142"/>
    </row>
    <row r="2" ht="15" thickBot="1"/>
    <row r="3" spans="1:9" ht="35.25" customHeight="1">
      <c r="A3" s="145" t="s">
        <v>0</v>
      </c>
      <c r="B3" s="143" t="s">
        <v>1</v>
      </c>
      <c r="C3" s="143" t="s">
        <v>2</v>
      </c>
      <c r="D3" s="143" t="s">
        <v>3</v>
      </c>
      <c r="E3" s="159" t="s">
        <v>4</v>
      </c>
      <c r="F3" s="159" t="s">
        <v>5</v>
      </c>
      <c r="G3" s="5" t="s">
        <v>87</v>
      </c>
      <c r="H3" s="5" t="s">
        <v>106</v>
      </c>
      <c r="I3" s="147" t="s">
        <v>87</v>
      </c>
    </row>
    <row r="4" spans="1:9" ht="15" customHeight="1" hidden="1" thickBot="1">
      <c r="A4" s="146"/>
      <c r="B4" s="144"/>
      <c r="C4" s="144"/>
      <c r="D4" s="144"/>
      <c r="E4" s="160"/>
      <c r="F4" s="160"/>
      <c r="G4" s="6"/>
      <c r="H4" s="6"/>
      <c r="I4" s="148"/>
    </row>
    <row r="5" spans="1:9" ht="9.75" customHeight="1" thickBot="1">
      <c r="A5" s="7" t="s">
        <v>126</v>
      </c>
      <c r="B5" s="8" t="s">
        <v>125</v>
      </c>
      <c r="C5" s="8" t="s">
        <v>124</v>
      </c>
      <c r="D5" s="8" t="s">
        <v>123</v>
      </c>
      <c r="E5" s="9" t="s">
        <v>122</v>
      </c>
      <c r="F5" s="9" t="s">
        <v>121</v>
      </c>
      <c r="G5" s="9" t="s">
        <v>118</v>
      </c>
      <c r="H5" s="9" t="s">
        <v>119</v>
      </c>
      <c r="I5" s="10" t="s">
        <v>120</v>
      </c>
    </row>
    <row r="6" spans="1:9" ht="10.5" customHeight="1" thickBot="1">
      <c r="A6" s="139" t="s">
        <v>127</v>
      </c>
      <c r="B6" s="161"/>
      <c r="C6" s="161"/>
      <c r="D6" s="161"/>
      <c r="E6" s="161"/>
      <c r="F6" s="161"/>
      <c r="G6" s="161"/>
      <c r="H6" s="161"/>
      <c r="I6" s="161"/>
    </row>
    <row r="7" spans="1:9" ht="10.5" customHeight="1">
      <c r="A7" s="11"/>
      <c r="B7" s="12"/>
      <c r="C7" s="12"/>
      <c r="D7" s="12"/>
      <c r="E7" s="13"/>
      <c r="F7" s="14"/>
      <c r="G7" s="15"/>
      <c r="H7" s="14"/>
      <c r="I7" s="15"/>
    </row>
    <row r="8" spans="1:9" ht="10.5" customHeight="1">
      <c r="A8" s="16"/>
      <c r="B8" s="17" t="s">
        <v>10</v>
      </c>
      <c r="C8" s="17" t="s">
        <v>11</v>
      </c>
      <c r="D8" s="17" t="s">
        <v>16</v>
      </c>
      <c r="E8" s="18"/>
      <c r="F8" s="14"/>
      <c r="G8" s="19"/>
      <c r="H8" s="14"/>
      <c r="I8" s="19"/>
    </row>
    <row r="9" spans="1:10" ht="10.5" customHeight="1">
      <c r="A9" s="16"/>
      <c r="B9" s="20"/>
      <c r="C9" s="20"/>
      <c r="D9" s="20"/>
      <c r="E9" s="21" t="s">
        <v>23</v>
      </c>
      <c r="F9" s="22" t="s">
        <v>14</v>
      </c>
      <c r="G9" s="19">
        <v>8161</v>
      </c>
      <c r="H9" s="14"/>
      <c r="I9" s="19">
        <f>SUM(G9:H9)</f>
        <v>8161</v>
      </c>
      <c r="J9" s="23"/>
    </row>
    <row r="10" spans="1:10" ht="18" customHeight="1">
      <c r="A10" s="16"/>
      <c r="B10" s="20"/>
      <c r="C10" s="20"/>
      <c r="D10" s="20"/>
      <c r="E10" s="21" t="s">
        <v>54</v>
      </c>
      <c r="F10" s="24" t="s">
        <v>14</v>
      </c>
      <c r="G10" s="19">
        <v>4110</v>
      </c>
      <c r="H10" s="25"/>
      <c r="I10" s="19">
        <v>4110</v>
      </c>
      <c r="J10" s="26"/>
    </row>
    <row r="11" spans="1:9" ht="10.5" customHeight="1">
      <c r="A11" s="16"/>
      <c r="B11" s="20"/>
      <c r="C11" s="20"/>
      <c r="D11" s="20"/>
      <c r="E11" s="21" t="s">
        <v>21</v>
      </c>
      <c r="F11" s="14" t="s">
        <v>14</v>
      </c>
      <c r="G11" s="19">
        <v>5219</v>
      </c>
      <c r="H11" s="14"/>
      <c r="I11" s="19">
        <v>5219</v>
      </c>
    </row>
    <row r="12" spans="1:10" ht="10.5" customHeight="1">
      <c r="A12" s="16"/>
      <c r="B12" s="20"/>
      <c r="C12" s="20"/>
      <c r="D12" s="27">
        <v>4210</v>
      </c>
      <c r="E12" s="21" t="s">
        <v>23</v>
      </c>
      <c r="F12" s="22" t="s">
        <v>14</v>
      </c>
      <c r="G12" s="19">
        <v>6800</v>
      </c>
      <c r="H12" s="14"/>
      <c r="I12" s="19">
        <v>6800</v>
      </c>
      <c r="J12" s="23"/>
    </row>
    <row r="13" spans="1:9" ht="10.5" customHeight="1" thickBot="1">
      <c r="A13" s="28"/>
      <c r="B13" s="29"/>
      <c r="C13" s="29"/>
      <c r="D13" s="29"/>
      <c r="E13" s="30"/>
      <c r="F13" s="31" t="s">
        <v>72</v>
      </c>
      <c r="G13" s="32">
        <f>SUM(G9:G12)</f>
        <v>24290</v>
      </c>
      <c r="H13" s="33"/>
      <c r="I13" s="32">
        <f>SUM(I9:I12)</f>
        <v>24290</v>
      </c>
    </row>
    <row r="14" spans="1:9" ht="10.5" customHeight="1" thickBot="1">
      <c r="A14" s="155" t="s">
        <v>12</v>
      </c>
      <c r="B14" s="162"/>
      <c r="C14" s="162"/>
      <c r="D14" s="162"/>
      <c r="E14" s="162"/>
      <c r="F14" s="162"/>
      <c r="G14" s="162"/>
      <c r="H14" s="162"/>
      <c r="I14" s="162"/>
    </row>
    <row r="15" spans="1:9" s="36" customFormat="1" ht="11.25">
      <c r="A15" s="12"/>
      <c r="B15" s="34"/>
      <c r="C15" s="34"/>
      <c r="D15" s="35"/>
      <c r="E15" s="13"/>
      <c r="F15" s="14"/>
      <c r="G15" s="15"/>
      <c r="H15" s="14"/>
      <c r="I15" s="15"/>
    </row>
    <row r="16" spans="1:9" s="36" customFormat="1" ht="11.25">
      <c r="A16" s="20"/>
      <c r="B16" s="35">
        <v>600</v>
      </c>
      <c r="C16" s="35">
        <v>60016</v>
      </c>
      <c r="D16" s="35">
        <v>4270</v>
      </c>
      <c r="E16" s="18"/>
      <c r="F16" s="14"/>
      <c r="G16" s="19"/>
      <c r="H16" s="14"/>
      <c r="I16" s="19"/>
    </row>
    <row r="17" spans="1:9" s="36" customFormat="1" ht="11.25">
      <c r="A17" s="20"/>
      <c r="B17" s="37"/>
      <c r="C17" s="38"/>
      <c r="D17" s="39"/>
      <c r="E17" s="21" t="s">
        <v>61</v>
      </c>
      <c r="F17" s="40" t="s">
        <v>62</v>
      </c>
      <c r="G17" s="19">
        <v>7641</v>
      </c>
      <c r="H17" s="40"/>
      <c r="I17" s="19">
        <v>7641</v>
      </c>
    </row>
    <row r="18" spans="1:9" s="36" customFormat="1" ht="11.25">
      <c r="A18" s="20"/>
      <c r="B18" s="34"/>
      <c r="C18" s="41"/>
      <c r="D18" s="35"/>
      <c r="E18" s="42"/>
      <c r="F18" s="31" t="s">
        <v>7</v>
      </c>
      <c r="G18" s="43">
        <v>7641</v>
      </c>
      <c r="H18" s="31"/>
      <c r="I18" s="43">
        <v>7641</v>
      </c>
    </row>
    <row r="19" spans="1:9" s="36" customFormat="1" ht="11.25">
      <c r="A19" s="20"/>
      <c r="B19" s="35">
        <v>600</v>
      </c>
      <c r="C19" s="35">
        <v>60016</v>
      </c>
      <c r="D19" s="35">
        <v>4300</v>
      </c>
      <c r="E19" s="42"/>
      <c r="F19" s="14"/>
      <c r="G19" s="19"/>
      <c r="H19" s="14"/>
      <c r="I19" s="19"/>
    </row>
    <row r="20" spans="1:9" s="36" customFormat="1" ht="11.25">
      <c r="A20" s="20"/>
      <c r="B20" s="37"/>
      <c r="C20" s="37"/>
      <c r="D20" s="35"/>
      <c r="E20" s="21" t="s">
        <v>24</v>
      </c>
      <c r="F20" s="40" t="s">
        <v>63</v>
      </c>
      <c r="G20" s="19">
        <v>7948</v>
      </c>
      <c r="H20" s="40"/>
      <c r="I20" s="19">
        <v>7948</v>
      </c>
    </row>
    <row r="21" spans="1:9" s="36" customFormat="1" ht="18">
      <c r="A21" s="20"/>
      <c r="B21" s="37"/>
      <c r="C21" s="37"/>
      <c r="D21" s="35"/>
      <c r="E21" s="21" t="s">
        <v>35</v>
      </c>
      <c r="F21" s="44" t="s">
        <v>99</v>
      </c>
      <c r="G21" s="19">
        <v>5000</v>
      </c>
      <c r="H21" s="44"/>
      <c r="I21" s="19">
        <v>5000</v>
      </c>
    </row>
    <row r="22" spans="1:10" s="36" customFormat="1" ht="11.25">
      <c r="A22" s="20"/>
      <c r="B22" s="37"/>
      <c r="C22" s="37"/>
      <c r="D22" s="35"/>
      <c r="E22" s="45" t="s">
        <v>54</v>
      </c>
      <c r="F22" s="24" t="s">
        <v>111</v>
      </c>
      <c r="G22" s="46">
        <v>918</v>
      </c>
      <c r="H22" s="47"/>
      <c r="I22" s="46">
        <v>918</v>
      </c>
      <c r="J22" s="26"/>
    </row>
    <row r="23" spans="1:9" s="36" customFormat="1" ht="27">
      <c r="A23" s="20"/>
      <c r="B23" s="37"/>
      <c r="C23" s="37"/>
      <c r="D23" s="35"/>
      <c r="E23" s="21" t="s">
        <v>44</v>
      </c>
      <c r="F23" s="44" t="s">
        <v>98</v>
      </c>
      <c r="G23" s="19">
        <v>7881</v>
      </c>
      <c r="H23" s="44"/>
      <c r="I23" s="19">
        <v>7881</v>
      </c>
    </row>
    <row r="24" spans="1:9" s="36" customFormat="1" ht="11.25">
      <c r="A24" s="20"/>
      <c r="B24" s="37"/>
      <c r="C24" s="37"/>
      <c r="D24" s="35"/>
      <c r="E24" s="21" t="s">
        <v>31</v>
      </c>
      <c r="F24" s="40" t="s">
        <v>136</v>
      </c>
      <c r="G24" s="19">
        <v>28837</v>
      </c>
      <c r="H24" s="40"/>
      <c r="I24" s="19">
        <v>28837</v>
      </c>
    </row>
    <row r="25" spans="1:9" s="36" customFormat="1" ht="11.25">
      <c r="A25" s="20"/>
      <c r="B25" s="37"/>
      <c r="C25" s="37"/>
      <c r="D25" s="48"/>
      <c r="E25" s="13"/>
      <c r="F25" s="31" t="s">
        <v>7</v>
      </c>
      <c r="G25" s="43">
        <f>SUM(G20:G24)</f>
        <v>50584</v>
      </c>
      <c r="H25" s="49"/>
      <c r="I25" s="43">
        <f>SUM(I20:I24)</f>
        <v>50584</v>
      </c>
    </row>
    <row r="26" spans="1:9" s="36" customFormat="1" ht="11.25">
      <c r="A26" s="20"/>
      <c r="B26" s="35">
        <v>600</v>
      </c>
      <c r="C26" s="35">
        <v>60016</v>
      </c>
      <c r="D26" s="35">
        <v>4210</v>
      </c>
      <c r="E26" s="18"/>
      <c r="F26" s="14"/>
      <c r="G26" s="19"/>
      <c r="H26" s="14"/>
      <c r="I26" s="19"/>
    </row>
    <row r="27" spans="1:9" s="36" customFormat="1" ht="11.25">
      <c r="A27" s="20"/>
      <c r="B27" s="50"/>
      <c r="C27" s="50"/>
      <c r="D27" s="39"/>
      <c r="E27" s="21" t="s">
        <v>35</v>
      </c>
      <c r="F27" s="44" t="s">
        <v>92</v>
      </c>
      <c r="G27" s="46">
        <v>3162</v>
      </c>
      <c r="H27" s="44"/>
      <c r="I27" s="46">
        <v>3162</v>
      </c>
    </row>
    <row r="28" spans="1:9" s="36" customFormat="1" ht="11.25">
      <c r="A28" s="20"/>
      <c r="B28" s="34"/>
      <c r="C28" s="41"/>
      <c r="D28" s="35"/>
      <c r="E28" s="45" t="s">
        <v>64</v>
      </c>
      <c r="F28" s="51" t="s">
        <v>93</v>
      </c>
      <c r="G28" s="46">
        <v>8766</v>
      </c>
      <c r="H28" s="51"/>
      <c r="I28" s="46">
        <v>8766</v>
      </c>
    </row>
    <row r="29" spans="1:9" s="36" customFormat="1" ht="11.25">
      <c r="A29" s="20"/>
      <c r="B29" s="34"/>
      <c r="C29" s="41"/>
      <c r="D29" s="35"/>
      <c r="E29" s="45" t="s">
        <v>26</v>
      </c>
      <c r="F29" s="51" t="s">
        <v>94</v>
      </c>
      <c r="G29" s="46">
        <v>2810</v>
      </c>
      <c r="H29" s="51"/>
      <c r="I29" s="46">
        <v>2810</v>
      </c>
    </row>
    <row r="30" spans="1:9" s="36" customFormat="1" ht="11.25">
      <c r="A30" s="20"/>
      <c r="B30" s="34"/>
      <c r="C30" s="41"/>
      <c r="D30" s="35"/>
      <c r="E30" s="45" t="s">
        <v>40</v>
      </c>
      <c r="F30" s="51" t="s">
        <v>80</v>
      </c>
      <c r="G30" s="46">
        <v>3458</v>
      </c>
      <c r="H30" s="51"/>
      <c r="I30" s="46">
        <v>3458</v>
      </c>
    </row>
    <row r="31" spans="1:9" s="36" customFormat="1" ht="11.25">
      <c r="A31" s="20"/>
      <c r="B31" s="34"/>
      <c r="C31" s="41"/>
      <c r="D31" s="35"/>
      <c r="E31" s="45" t="s">
        <v>41</v>
      </c>
      <c r="F31" s="14" t="s">
        <v>65</v>
      </c>
      <c r="G31" s="46">
        <v>9372</v>
      </c>
      <c r="H31" s="14"/>
      <c r="I31" s="46">
        <v>9372</v>
      </c>
    </row>
    <row r="32" spans="1:10" s="36" customFormat="1" ht="11.25">
      <c r="A32" s="20"/>
      <c r="B32" s="34"/>
      <c r="C32" s="41"/>
      <c r="D32" s="35"/>
      <c r="E32" s="45" t="s">
        <v>54</v>
      </c>
      <c r="F32" s="24" t="s">
        <v>135</v>
      </c>
      <c r="G32" s="46">
        <v>2700</v>
      </c>
      <c r="H32" s="47"/>
      <c r="I32" s="46">
        <v>2700</v>
      </c>
      <c r="J32" s="26"/>
    </row>
    <row r="33" spans="1:9" s="36" customFormat="1" ht="11.25">
      <c r="A33" s="20"/>
      <c r="B33" s="34"/>
      <c r="C33" s="41"/>
      <c r="D33" s="35"/>
      <c r="E33" s="21" t="s">
        <v>43</v>
      </c>
      <c r="F33" s="14" t="s">
        <v>49</v>
      </c>
      <c r="G33" s="46">
        <v>11073</v>
      </c>
      <c r="H33" s="14"/>
      <c r="I33" s="46">
        <v>11073</v>
      </c>
    </row>
    <row r="34" spans="1:9" s="36" customFormat="1" ht="11.25">
      <c r="A34" s="20"/>
      <c r="B34" s="48"/>
      <c r="C34" s="37"/>
      <c r="D34" s="48"/>
      <c r="E34" s="13"/>
      <c r="F34" s="31" t="s">
        <v>7</v>
      </c>
      <c r="G34" s="43">
        <f>SUM(G27:G33)</f>
        <v>41341</v>
      </c>
      <c r="H34" s="49"/>
      <c r="I34" s="43">
        <f>SUM(I27:I33)</f>
        <v>41341</v>
      </c>
    </row>
    <row r="35" spans="1:9" s="36" customFormat="1" ht="11.25">
      <c r="A35" s="20"/>
      <c r="B35" s="48">
        <v>600</v>
      </c>
      <c r="C35" s="48">
        <v>60016</v>
      </c>
      <c r="D35" s="48">
        <v>6050</v>
      </c>
      <c r="E35" s="52" t="s">
        <v>48</v>
      </c>
      <c r="F35" s="40" t="s">
        <v>50</v>
      </c>
      <c r="G35" s="46">
        <v>18398</v>
      </c>
      <c r="H35" s="40"/>
      <c r="I35" s="46">
        <v>18398</v>
      </c>
    </row>
    <row r="36" spans="1:9" s="36" customFormat="1" ht="11.25">
      <c r="A36" s="20"/>
      <c r="B36" s="48"/>
      <c r="C36" s="48"/>
      <c r="D36" s="48"/>
      <c r="E36" s="52" t="s">
        <v>25</v>
      </c>
      <c r="F36" s="44" t="s">
        <v>105</v>
      </c>
      <c r="G36" s="46">
        <v>9343</v>
      </c>
      <c r="H36" s="40"/>
      <c r="I36" s="46">
        <v>9343</v>
      </c>
    </row>
    <row r="37" spans="1:9" s="36" customFormat="1" ht="11.25">
      <c r="A37" s="20"/>
      <c r="B37" s="48"/>
      <c r="C37" s="48"/>
      <c r="D37" s="48"/>
      <c r="E37" s="52" t="s">
        <v>78</v>
      </c>
      <c r="F37" s="40" t="s">
        <v>79</v>
      </c>
      <c r="G37" s="46">
        <v>10000</v>
      </c>
      <c r="H37" s="40"/>
      <c r="I37" s="46">
        <v>10000</v>
      </c>
    </row>
    <row r="38" spans="1:9" s="36" customFormat="1" ht="11.25" customHeight="1">
      <c r="A38" s="20"/>
      <c r="B38" s="48"/>
      <c r="C38" s="48"/>
      <c r="D38" s="48"/>
      <c r="E38" s="52"/>
      <c r="F38" s="53" t="s">
        <v>116</v>
      </c>
      <c r="G38" s="54">
        <v>37741</v>
      </c>
      <c r="H38" s="55"/>
      <c r="I38" s="54">
        <v>37741</v>
      </c>
    </row>
    <row r="39" spans="1:9" s="36" customFormat="1" ht="11.25">
      <c r="A39" s="20"/>
      <c r="B39" s="48"/>
      <c r="C39" s="48"/>
      <c r="D39" s="48">
        <v>6060</v>
      </c>
      <c r="E39" s="56" t="s">
        <v>24</v>
      </c>
      <c r="F39" s="57" t="s">
        <v>82</v>
      </c>
      <c r="G39" s="19">
        <v>3500</v>
      </c>
      <c r="H39" s="58"/>
      <c r="I39" s="19">
        <v>3500</v>
      </c>
    </row>
    <row r="40" spans="1:9" s="36" customFormat="1" ht="11.25">
      <c r="A40" s="59"/>
      <c r="B40" s="60"/>
      <c r="C40" s="60"/>
      <c r="D40" s="60"/>
      <c r="E40" s="56"/>
      <c r="F40" s="61" t="s">
        <v>117</v>
      </c>
      <c r="G40" s="43">
        <v>3500</v>
      </c>
      <c r="H40" s="62"/>
      <c r="I40" s="43">
        <v>3500</v>
      </c>
    </row>
    <row r="41" spans="1:9" s="36" customFormat="1" ht="12" thickBot="1">
      <c r="A41" s="59"/>
      <c r="B41" s="63"/>
      <c r="C41" s="63"/>
      <c r="D41" s="63"/>
      <c r="E41" s="64"/>
      <c r="F41" s="65" t="s">
        <v>70</v>
      </c>
      <c r="G41" s="66">
        <v>140807</v>
      </c>
      <c r="H41" s="67"/>
      <c r="I41" s="66">
        <v>140807</v>
      </c>
    </row>
    <row r="42" spans="1:9" s="36" customFormat="1" ht="12" customHeight="1" thickBot="1">
      <c r="A42" s="139" t="s">
        <v>128</v>
      </c>
      <c r="B42" s="154"/>
      <c r="C42" s="154"/>
      <c r="D42" s="154"/>
      <c r="E42" s="154"/>
      <c r="F42" s="154"/>
      <c r="G42" s="154"/>
      <c r="H42" s="154"/>
      <c r="I42" s="165"/>
    </row>
    <row r="43" spans="1:10" s="36" customFormat="1" ht="18">
      <c r="A43" s="12"/>
      <c r="B43" s="68">
        <v>700</v>
      </c>
      <c r="C43" s="68">
        <v>70005</v>
      </c>
      <c r="D43" s="68">
        <v>4210</v>
      </c>
      <c r="E43" s="45" t="s">
        <v>38</v>
      </c>
      <c r="F43" s="69" t="s">
        <v>109</v>
      </c>
      <c r="G43" s="70">
        <v>9737</v>
      </c>
      <c r="H43" s="71"/>
      <c r="I43" s="70">
        <f>SUM(G43:H43)</f>
        <v>9737</v>
      </c>
      <c r="J43" s="152"/>
    </row>
    <row r="44" spans="1:10" s="36" customFormat="1" ht="18">
      <c r="A44" s="20"/>
      <c r="B44" s="48"/>
      <c r="C44" s="48"/>
      <c r="D44" s="48">
        <v>4300</v>
      </c>
      <c r="E44" s="21" t="s">
        <v>38</v>
      </c>
      <c r="F44" s="72" t="s">
        <v>109</v>
      </c>
      <c r="G44" s="46">
        <v>1230</v>
      </c>
      <c r="H44" s="73"/>
      <c r="I44" s="46">
        <f>SUM(G44:H44)</f>
        <v>1230</v>
      </c>
      <c r="J44" s="153"/>
    </row>
    <row r="45" spans="1:9" s="36" customFormat="1" ht="12" thickBot="1">
      <c r="A45" s="20"/>
      <c r="B45" s="37"/>
      <c r="C45" s="37"/>
      <c r="D45" s="48"/>
      <c r="E45" s="13"/>
      <c r="F45" s="31" t="s">
        <v>71</v>
      </c>
      <c r="G45" s="43">
        <f>SUM(G43:G44)</f>
        <v>10967</v>
      </c>
      <c r="H45" s="49"/>
      <c r="I45" s="43">
        <f>SUM(I43:I44)</f>
        <v>10967</v>
      </c>
    </row>
    <row r="46" spans="1:9" s="36" customFormat="1" ht="12" thickBot="1">
      <c r="A46" s="155" t="s">
        <v>13</v>
      </c>
      <c r="B46" s="156"/>
      <c r="C46" s="156"/>
      <c r="D46" s="156"/>
      <c r="E46" s="156"/>
      <c r="F46" s="156"/>
      <c r="G46" s="156"/>
      <c r="H46" s="156"/>
      <c r="I46" s="156"/>
    </row>
    <row r="47" spans="1:9" s="36" customFormat="1" ht="18">
      <c r="A47" s="12"/>
      <c r="B47" s="17" t="s">
        <v>8</v>
      </c>
      <c r="C47" s="17" t="s">
        <v>9</v>
      </c>
      <c r="D47" s="17" t="s">
        <v>16</v>
      </c>
      <c r="E47" s="45" t="s">
        <v>42</v>
      </c>
      <c r="F47" s="22" t="s">
        <v>55</v>
      </c>
      <c r="G47" s="15">
        <v>0</v>
      </c>
      <c r="H47" s="74"/>
      <c r="I47" s="15">
        <v>0</v>
      </c>
    </row>
    <row r="48" spans="1:9" s="36" customFormat="1" ht="11.25">
      <c r="A48" s="12"/>
      <c r="B48" s="17"/>
      <c r="C48" s="17"/>
      <c r="D48" s="17" t="s">
        <v>16</v>
      </c>
      <c r="E48" s="45" t="s">
        <v>32</v>
      </c>
      <c r="F48" s="72" t="s">
        <v>83</v>
      </c>
      <c r="G48" s="15">
        <v>8000</v>
      </c>
      <c r="H48" s="71"/>
      <c r="I48" s="15">
        <v>8000</v>
      </c>
    </row>
    <row r="49" spans="1:10" s="36" customFormat="1" ht="11.25">
      <c r="A49" s="12"/>
      <c r="B49" s="17"/>
      <c r="C49" s="17"/>
      <c r="D49" s="17" t="s">
        <v>16</v>
      </c>
      <c r="E49" s="45" t="s">
        <v>46</v>
      </c>
      <c r="F49" s="24" t="s">
        <v>36</v>
      </c>
      <c r="G49" s="15">
        <v>0</v>
      </c>
      <c r="H49" s="25"/>
      <c r="I49" s="15">
        <v>0</v>
      </c>
      <c r="J49" s="26"/>
    </row>
    <row r="50" spans="1:9" s="36" customFormat="1" ht="18">
      <c r="A50" s="12"/>
      <c r="B50" s="17"/>
      <c r="C50" s="17"/>
      <c r="D50" s="75" t="s">
        <v>16</v>
      </c>
      <c r="E50" s="76" t="s">
        <v>37</v>
      </c>
      <c r="F50" s="77" t="s">
        <v>81</v>
      </c>
      <c r="G50" s="19">
        <v>0</v>
      </c>
      <c r="H50" s="78"/>
      <c r="I50" s="19">
        <v>0</v>
      </c>
    </row>
    <row r="51" spans="1:9" s="36" customFormat="1" ht="11.25">
      <c r="A51" s="12"/>
      <c r="B51" s="17"/>
      <c r="C51" s="17"/>
      <c r="D51" s="17"/>
      <c r="E51" s="79"/>
      <c r="F51" s="80" t="s">
        <v>117</v>
      </c>
      <c r="G51" s="43">
        <f>SUM(G47:G50)</f>
        <v>8000</v>
      </c>
      <c r="H51" s="49"/>
      <c r="I51" s="43">
        <f>SUM(I47:I50)</f>
        <v>8000</v>
      </c>
    </row>
    <row r="52" spans="1:9" s="36" customFormat="1" ht="11.25">
      <c r="A52" s="12"/>
      <c r="B52" s="17"/>
      <c r="C52" s="17" t="s">
        <v>9</v>
      </c>
      <c r="D52" s="17" t="s">
        <v>60</v>
      </c>
      <c r="E52" s="45" t="s">
        <v>22</v>
      </c>
      <c r="F52" s="14" t="s">
        <v>59</v>
      </c>
      <c r="G52" s="15">
        <v>0</v>
      </c>
      <c r="H52" s="81"/>
      <c r="I52" s="15">
        <v>0</v>
      </c>
    </row>
    <row r="53" spans="1:9" s="36" customFormat="1" ht="18">
      <c r="A53" s="12"/>
      <c r="B53" s="17"/>
      <c r="C53" s="17"/>
      <c r="D53" s="17"/>
      <c r="E53" s="21" t="s">
        <v>76</v>
      </c>
      <c r="F53" s="82" t="s">
        <v>108</v>
      </c>
      <c r="G53" s="19">
        <v>11563</v>
      </c>
      <c r="H53" s="83"/>
      <c r="I53" s="19">
        <v>11563</v>
      </c>
    </row>
    <row r="54" spans="1:9" s="36" customFormat="1" ht="11.25">
      <c r="A54" s="12"/>
      <c r="B54" s="17"/>
      <c r="C54" s="17"/>
      <c r="D54" s="17" t="s">
        <v>60</v>
      </c>
      <c r="E54" s="45" t="s">
        <v>18</v>
      </c>
      <c r="F54" s="69" t="s">
        <v>67</v>
      </c>
      <c r="G54" s="15">
        <v>0</v>
      </c>
      <c r="H54" s="84"/>
      <c r="I54" s="15">
        <v>0</v>
      </c>
    </row>
    <row r="55" spans="1:9" s="36" customFormat="1" ht="11.25">
      <c r="A55" s="12"/>
      <c r="B55" s="17"/>
      <c r="C55" s="17"/>
      <c r="D55" s="17"/>
      <c r="E55" s="79"/>
      <c r="F55" s="85" t="s">
        <v>117</v>
      </c>
      <c r="G55" s="86">
        <v>11563</v>
      </c>
      <c r="H55" s="84"/>
      <c r="I55" s="86">
        <f>SUM(I52:I54)</f>
        <v>11563</v>
      </c>
    </row>
    <row r="56" spans="1:9" s="36" customFormat="1" ht="11.25">
      <c r="A56" s="20"/>
      <c r="B56" s="87"/>
      <c r="C56" s="87" t="s">
        <v>9</v>
      </c>
      <c r="D56" s="87" t="s">
        <v>15</v>
      </c>
      <c r="E56" s="21" t="s">
        <v>35</v>
      </c>
      <c r="F56" s="40" t="s">
        <v>104</v>
      </c>
      <c r="G56" s="19">
        <v>959</v>
      </c>
      <c r="H56" s="49"/>
      <c r="I56" s="19">
        <v>959</v>
      </c>
    </row>
    <row r="57" spans="1:9" s="36" customFormat="1" ht="18">
      <c r="A57" s="20"/>
      <c r="B57" s="87"/>
      <c r="C57" s="87"/>
      <c r="D57" s="75" t="s">
        <v>15</v>
      </c>
      <c r="E57" s="21" t="s">
        <v>37</v>
      </c>
      <c r="F57" s="77" t="s">
        <v>81</v>
      </c>
      <c r="G57" s="88">
        <v>11188</v>
      </c>
      <c r="H57" s="89"/>
      <c r="I57" s="88">
        <v>11188</v>
      </c>
    </row>
    <row r="58" spans="1:9" s="36" customFormat="1" ht="12">
      <c r="A58" s="20"/>
      <c r="B58" s="87"/>
      <c r="C58" s="87"/>
      <c r="D58" s="75"/>
      <c r="E58" s="56"/>
      <c r="F58" s="90" t="s">
        <v>117</v>
      </c>
      <c r="G58" s="32">
        <f>SUM(G56:G57)</f>
        <v>12147</v>
      </c>
      <c r="H58" s="91"/>
      <c r="I58" s="32">
        <v>12147</v>
      </c>
    </row>
    <row r="59" spans="1:9" s="36" customFormat="1" ht="11.25">
      <c r="A59" s="20"/>
      <c r="B59" s="87"/>
      <c r="C59" s="87" t="s">
        <v>9</v>
      </c>
      <c r="D59" s="87" t="s">
        <v>52</v>
      </c>
      <c r="E59" s="21" t="s">
        <v>27</v>
      </c>
      <c r="F59" s="92" t="s">
        <v>28</v>
      </c>
      <c r="G59" s="19">
        <v>17734</v>
      </c>
      <c r="H59" s="93"/>
      <c r="I59" s="19">
        <v>17734</v>
      </c>
    </row>
    <row r="60" spans="1:9" s="36" customFormat="1" ht="11.25">
      <c r="A60" s="20"/>
      <c r="B60" s="87"/>
      <c r="C60" s="87"/>
      <c r="D60" s="87"/>
      <c r="E60" s="21" t="s">
        <v>32</v>
      </c>
      <c r="F60" s="92" t="s">
        <v>69</v>
      </c>
      <c r="G60" s="19">
        <v>0</v>
      </c>
      <c r="H60" s="93"/>
      <c r="I60" s="19">
        <v>0</v>
      </c>
    </row>
    <row r="61" spans="1:9" s="36" customFormat="1" ht="11.25">
      <c r="A61" s="20"/>
      <c r="B61" s="87"/>
      <c r="C61" s="87"/>
      <c r="D61" s="87"/>
      <c r="E61" s="21" t="s">
        <v>76</v>
      </c>
      <c r="F61" s="72" t="s">
        <v>77</v>
      </c>
      <c r="G61" s="19">
        <v>0</v>
      </c>
      <c r="H61" s="93"/>
      <c r="I61" s="19">
        <v>0</v>
      </c>
    </row>
    <row r="62" spans="1:9" s="36" customFormat="1" ht="18">
      <c r="A62" s="20"/>
      <c r="B62" s="87"/>
      <c r="C62" s="87"/>
      <c r="D62" s="87"/>
      <c r="E62" s="21" t="s">
        <v>37</v>
      </c>
      <c r="F62" s="40" t="s">
        <v>81</v>
      </c>
      <c r="G62" s="19">
        <v>0</v>
      </c>
      <c r="H62" s="94"/>
      <c r="I62" s="19">
        <v>0</v>
      </c>
    </row>
    <row r="63" spans="1:9" s="36" customFormat="1" ht="12">
      <c r="A63" s="59"/>
      <c r="B63" s="75"/>
      <c r="C63" s="75"/>
      <c r="D63" s="75"/>
      <c r="E63" s="56"/>
      <c r="F63" s="90" t="s">
        <v>117</v>
      </c>
      <c r="G63" s="32">
        <f>SUM(G59:G62)</f>
        <v>17734</v>
      </c>
      <c r="H63" s="91"/>
      <c r="I63" s="32">
        <v>17734</v>
      </c>
    </row>
    <row r="64" spans="1:9" s="36" customFormat="1" ht="11.25">
      <c r="A64" s="59"/>
      <c r="B64" s="75"/>
      <c r="C64" s="75"/>
      <c r="D64" s="75" t="s">
        <v>107</v>
      </c>
      <c r="E64" s="21" t="s">
        <v>22</v>
      </c>
      <c r="F64" s="14" t="s">
        <v>59</v>
      </c>
      <c r="G64" s="19">
        <v>12342</v>
      </c>
      <c r="H64" s="95"/>
      <c r="I64" s="19">
        <v>12342</v>
      </c>
    </row>
    <row r="65" spans="1:9" s="36" customFormat="1" ht="11.25">
      <c r="A65" s="59"/>
      <c r="B65" s="75"/>
      <c r="C65" s="75"/>
      <c r="D65" s="75"/>
      <c r="E65" s="21" t="s">
        <v>18</v>
      </c>
      <c r="F65" s="69" t="s">
        <v>67</v>
      </c>
      <c r="G65" s="15">
        <v>28837</v>
      </c>
      <c r="H65" s="84"/>
      <c r="I65" s="15">
        <v>28837</v>
      </c>
    </row>
    <row r="66" spans="1:9" s="36" customFormat="1" ht="18">
      <c r="A66" s="59"/>
      <c r="B66" s="75"/>
      <c r="C66" s="75"/>
      <c r="D66" s="75"/>
      <c r="E66" s="45" t="s">
        <v>42</v>
      </c>
      <c r="F66" s="22" t="s">
        <v>55</v>
      </c>
      <c r="G66" s="19">
        <v>9516</v>
      </c>
      <c r="H66" s="83"/>
      <c r="I66" s="19">
        <v>9516</v>
      </c>
    </row>
    <row r="67" spans="1:10" s="36" customFormat="1" ht="11.25">
      <c r="A67" s="59"/>
      <c r="B67" s="75"/>
      <c r="C67" s="75"/>
      <c r="D67" s="75"/>
      <c r="E67" s="21" t="s">
        <v>46</v>
      </c>
      <c r="F67" s="77" t="s">
        <v>110</v>
      </c>
      <c r="G67" s="19">
        <v>4000</v>
      </c>
      <c r="H67" s="93"/>
      <c r="I67" s="19">
        <v>4000</v>
      </c>
      <c r="J67" s="26"/>
    </row>
    <row r="68" spans="1:9" s="36" customFormat="1" ht="12" thickBot="1">
      <c r="A68" s="59"/>
      <c r="B68" s="75"/>
      <c r="C68" s="75"/>
      <c r="D68" s="75"/>
      <c r="E68" s="96"/>
      <c r="F68" s="97" t="s">
        <v>117</v>
      </c>
      <c r="G68" s="32">
        <f>SUM(G64:G67)</f>
        <v>54695</v>
      </c>
      <c r="H68" s="98"/>
      <c r="I68" s="32">
        <f>SUM(I64:I67)</f>
        <v>54695</v>
      </c>
    </row>
    <row r="69" spans="1:9" s="36" customFormat="1" ht="12" thickBot="1">
      <c r="A69" s="99"/>
      <c r="B69" s="100"/>
      <c r="C69" s="100"/>
      <c r="D69" s="100"/>
      <c r="E69" s="101"/>
      <c r="F69" s="102" t="s">
        <v>73</v>
      </c>
      <c r="G69" s="104">
        <f>SUM(G51,G55,G58,G63,G68)</f>
        <v>104139</v>
      </c>
      <c r="H69" s="103"/>
      <c r="I69" s="104">
        <f>SUM(I51,I55,I58,I63,I68)</f>
        <v>104139</v>
      </c>
    </row>
    <row r="70" spans="1:9" s="36" customFormat="1" ht="10.5" customHeight="1" thickBot="1">
      <c r="A70" s="157" t="s">
        <v>17</v>
      </c>
      <c r="B70" s="158"/>
      <c r="C70" s="158"/>
      <c r="D70" s="158"/>
      <c r="E70" s="158"/>
      <c r="F70" s="158"/>
      <c r="G70" s="158"/>
      <c r="H70" s="158"/>
      <c r="I70" s="158"/>
    </row>
    <row r="71" spans="1:9" s="36" customFormat="1" ht="10.5" customHeight="1">
      <c r="A71" s="12"/>
      <c r="B71" s="105">
        <v>801</v>
      </c>
      <c r="C71" s="105">
        <v>80103</v>
      </c>
      <c r="D71" s="105">
        <v>4210</v>
      </c>
      <c r="E71" s="106" t="s">
        <v>37</v>
      </c>
      <c r="F71" s="14" t="s">
        <v>100</v>
      </c>
      <c r="G71" s="15">
        <v>1500</v>
      </c>
      <c r="H71" s="14"/>
      <c r="I71" s="15">
        <v>1500</v>
      </c>
    </row>
    <row r="72" spans="1:9" s="36" customFormat="1" ht="10.5" customHeight="1">
      <c r="A72" s="12"/>
      <c r="B72" s="105"/>
      <c r="C72" s="105"/>
      <c r="D72" s="105"/>
      <c r="E72" s="106" t="s">
        <v>35</v>
      </c>
      <c r="F72" s="14" t="s">
        <v>100</v>
      </c>
      <c r="G72" s="15">
        <v>1000</v>
      </c>
      <c r="H72" s="14"/>
      <c r="I72" s="15">
        <v>1000</v>
      </c>
    </row>
    <row r="73" spans="1:9" s="36" customFormat="1" ht="10.5" customHeight="1">
      <c r="A73" s="12"/>
      <c r="B73" s="105"/>
      <c r="C73" s="105"/>
      <c r="D73" s="105"/>
      <c r="E73" s="106" t="s">
        <v>38</v>
      </c>
      <c r="F73" s="14" t="s">
        <v>100</v>
      </c>
      <c r="G73" s="15">
        <v>1000</v>
      </c>
      <c r="H73" s="14"/>
      <c r="I73" s="15">
        <v>1000</v>
      </c>
    </row>
    <row r="74" spans="1:9" s="36" customFormat="1" ht="10.5" customHeight="1">
      <c r="A74" s="20"/>
      <c r="B74" s="107"/>
      <c r="C74" s="107"/>
      <c r="D74" s="107"/>
      <c r="E74" s="108" t="s">
        <v>66</v>
      </c>
      <c r="F74" s="40" t="s">
        <v>100</v>
      </c>
      <c r="G74" s="19">
        <v>1000</v>
      </c>
      <c r="H74" s="40"/>
      <c r="I74" s="19">
        <v>1000</v>
      </c>
    </row>
    <row r="75" spans="1:9" s="36" customFormat="1" ht="10.5" customHeight="1">
      <c r="A75" s="20"/>
      <c r="B75" s="107"/>
      <c r="C75" s="107"/>
      <c r="D75" s="107"/>
      <c r="E75" s="108" t="s">
        <v>34</v>
      </c>
      <c r="F75" s="40" t="s">
        <v>100</v>
      </c>
      <c r="G75" s="19">
        <v>1000</v>
      </c>
      <c r="H75" s="40"/>
      <c r="I75" s="19">
        <v>1000</v>
      </c>
    </row>
    <row r="76" spans="1:9" s="36" customFormat="1" ht="10.5" customHeight="1">
      <c r="A76" s="20"/>
      <c r="B76" s="107"/>
      <c r="C76" s="107"/>
      <c r="D76" s="107"/>
      <c r="E76" s="109"/>
      <c r="F76" s="90" t="s">
        <v>117</v>
      </c>
      <c r="G76" s="43">
        <f>SUM(G71:G75)</f>
        <v>5500</v>
      </c>
      <c r="H76" s="40"/>
      <c r="I76" s="43">
        <f>SUM(I71:I75)</f>
        <v>5500</v>
      </c>
    </row>
    <row r="77" spans="1:9" s="36" customFormat="1" ht="23.25" customHeight="1">
      <c r="A77" s="20"/>
      <c r="B77" s="107">
        <v>801</v>
      </c>
      <c r="C77" s="107">
        <v>80101</v>
      </c>
      <c r="D77" s="107">
        <v>6060</v>
      </c>
      <c r="E77" s="108" t="s">
        <v>47</v>
      </c>
      <c r="F77" s="77" t="s">
        <v>84</v>
      </c>
      <c r="G77" s="19">
        <v>0</v>
      </c>
      <c r="H77" s="49"/>
      <c r="I77" s="19">
        <v>0</v>
      </c>
    </row>
    <row r="78" spans="1:9" s="36" customFormat="1" ht="10.5" customHeight="1" thickBot="1">
      <c r="A78" s="59"/>
      <c r="B78" s="110"/>
      <c r="C78" s="111"/>
      <c r="D78" s="111"/>
      <c r="E78" s="111"/>
      <c r="F78" s="112" t="s">
        <v>74</v>
      </c>
      <c r="G78" s="32">
        <f>SUM(G76,G77)</f>
        <v>5500</v>
      </c>
      <c r="H78" s="33"/>
      <c r="I78" s="32">
        <f>SUM(I76,I77)</f>
        <v>5500</v>
      </c>
    </row>
    <row r="79" spans="1:9" ht="12" customHeight="1" thickBot="1">
      <c r="A79" s="139" t="s">
        <v>129</v>
      </c>
      <c r="B79" s="140"/>
      <c r="C79" s="140"/>
      <c r="D79" s="140"/>
      <c r="E79" s="140"/>
      <c r="F79" s="140"/>
      <c r="G79" s="140"/>
      <c r="H79" s="140"/>
      <c r="I79" s="141"/>
    </row>
    <row r="80" spans="1:9" s="36" customFormat="1" ht="10.5">
      <c r="A80" s="12"/>
      <c r="B80" s="35"/>
      <c r="C80" s="35"/>
      <c r="D80" s="35"/>
      <c r="E80" s="13"/>
      <c r="F80" s="113"/>
      <c r="G80" s="114"/>
      <c r="H80" s="113"/>
      <c r="I80" s="114"/>
    </row>
    <row r="81" spans="1:9" s="36" customFormat="1" ht="11.25">
      <c r="A81" s="20"/>
      <c r="B81" s="39">
        <v>900</v>
      </c>
      <c r="C81" s="39">
        <v>90015</v>
      </c>
      <c r="D81" s="39">
        <v>6050</v>
      </c>
      <c r="E81" s="21" t="s">
        <v>40</v>
      </c>
      <c r="F81" s="58" t="s">
        <v>57</v>
      </c>
      <c r="G81" s="19">
        <v>6000</v>
      </c>
      <c r="H81" s="58"/>
      <c r="I81" s="19">
        <v>6000</v>
      </c>
    </row>
    <row r="82" spans="1:9" s="36" customFormat="1" ht="11.25">
      <c r="A82" s="20"/>
      <c r="B82" s="39"/>
      <c r="C82" s="39"/>
      <c r="D82" s="39"/>
      <c r="E82" s="21" t="s">
        <v>26</v>
      </c>
      <c r="F82" s="58" t="s">
        <v>58</v>
      </c>
      <c r="G82" s="19">
        <v>20000</v>
      </c>
      <c r="H82" s="58"/>
      <c r="I82" s="19">
        <v>20000</v>
      </c>
    </row>
    <row r="83" spans="1:9" s="36" customFormat="1" ht="11.25">
      <c r="A83" s="20"/>
      <c r="B83" s="39"/>
      <c r="C83" s="39"/>
      <c r="D83" s="39"/>
      <c r="E83" s="21" t="s">
        <v>29</v>
      </c>
      <c r="F83" s="115" t="s">
        <v>91</v>
      </c>
      <c r="G83" s="19">
        <v>8000</v>
      </c>
      <c r="H83" s="115"/>
      <c r="I83" s="19">
        <v>8000</v>
      </c>
    </row>
    <row r="84" spans="1:9" s="36" customFormat="1" ht="11.25">
      <c r="A84" s="20"/>
      <c r="B84" s="39"/>
      <c r="C84" s="39"/>
      <c r="D84" s="39"/>
      <c r="E84" s="21" t="s">
        <v>56</v>
      </c>
      <c r="F84" s="58" t="s">
        <v>85</v>
      </c>
      <c r="G84" s="19">
        <v>10785</v>
      </c>
      <c r="H84" s="58"/>
      <c r="I84" s="19">
        <v>10785</v>
      </c>
    </row>
    <row r="85" spans="1:9" s="36" customFormat="1" ht="11.25">
      <c r="A85" s="59"/>
      <c r="B85" s="116"/>
      <c r="C85" s="116"/>
      <c r="D85" s="116"/>
      <c r="E85" s="117" t="s">
        <v>30</v>
      </c>
      <c r="F85" s="115" t="s">
        <v>96</v>
      </c>
      <c r="G85" s="88">
        <v>17215</v>
      </c>
      <c r="H85" s="118"/>
      <c r="I85" s="88">
        <v>17215</v>
      </c>
    </row>
    <row r="86" spans="1:10" s="36" customFormat="1" ht="11.25">
      <c r="A86" s="59"/>
      <c r="B86" s="116"/>
      <c r="C86" s="116"/>
      <c r="D86" s="116"/>
      <c r="E86" s="117" t="s">
        <v>21</v>
      </c>
      <c r="F86" s="58" t="s">
        <v>101</v>
      </c>
      <c r="G86" s="119">
        <v>5219</v>
      </c>
      <c r="H86" s="120"/>
      <c r="I86" s="119">
        <v>5219</v>
      </c>
      <c r="J86" s="121"/>
    </row>
    <row r="87" spans="1:9" s="36" customFormat="1" ht="11.25">
      <c r="A87" s="59"/>
      <c r="B87" s="116"/>
      <c r="C87" s="116"/>
      <c r="D87" s="116"/>
      <c r="E87" s="122"/>
      <c r="F87" s="123" t="s">
        <v>117</v>
      </c>
      <c r="G87" s="32">
        <f>SUM(G81:G86)</f>
        <v>67219</v>
      </c>
      <c r="H87" s="120"/>
      <c r="I87" s="32">
        <f>SUM(I81:I86)</f>
        <v>67219</v>
      </c>
    </row>
    <row r="88" spans="1:9" s="36" customFormat="1" ht="11.25">
      <c r="A88" s="59"/>
      <c r="B88" s="116"/>
      <c r="C88" s="116">
        <v>90015</v>
      </c>
      <c r="D88" s="116">
        <v>4300</v>
      </c>
      <c r="E88" s="117" t="s">
        <v>33</v>
      </c>
      <c r="F88" s="115" t="s">
        <v>97</v>
      </c>
      <c r="G88" s="88">
        <v>9054</v>
      </c>
      <c r="H88" s="118"/>
      <c r="I88" s="88">
        <v>9054</v>
      </c>
    </row>
    <row r="89" spans="1:9" s="36" customFormat="1" ht="18">
      <c r="A89" s="59"/>
      <c r="B89" s="116"/>
      <c r="C89" s="116"/>
      <c r="D89" s="116"/>
      <c r="E89" s="117" t="s">
        <v>45</v>
      </c>
      <c r="F89" s="115" t="s">
        <v>95</v>
      </c>
      <c r="G89" s="88">
        <v>8196</v>
      </c>
      <c r="H89" s="118"/>
      <c r="I89" s="88">
        <v>8196</v>
      </c>
    </row>
    <row r="90" spans="1:9" s="36" customFormat="1" ht="11.25">
      <c r="A90" s="59"/>
      <c r="B90" s="116"/>
      <c r="C90" s="116"/>
      <c r="D90" s="116"/>
      <c r="E90" s="122"/>
      <c r="F90" s="124" t="s">
        <v>117</v>
      </c>
      <c r="G90" s="43">
        <f>SUM(G88:G89)</f>
        <v>17250</v>
      </c>
      <c r="H90" s="118"/>
      <c r="I90" s="43">
        <f>SUM(I88:I89)</f>
        <v>17250</v>
      </c>
    </row>
    <row r="91" spans="1:10" s="36" customFormat="1" ht="19.5">
      <c r="A91" s="59"/>
      <c r="B91" s="116"/>
      <c r="C91" s="116">
        <v>90095</v>
      </c>
      <c r="D91" s="116">
        <v>6058</v>
      </c>
      <c r="E91" s="21" t="s">
        <v>32</v>
      </c>
      <c r="F91" s="125" t="s">
        <v>69</v>
      </c>
      <c r="G91" s="19">
        <v>11955</v>
      </c>
      <c r="H91" s="19">
        <v>-11955</v>
      </c>
      <c r="I91" s="19">
        <f>SUM(G91:H91)</f>
        <v>0</v>
      </c>
      <c r="J91" s="36" t="s">
        <v>112</v>
      </c>
    </row>
    <row r="92" spans="1:10" s="36" customFormat="1" ht="19.5">
      <c r="A92" s="59"/>
      <c r="B92" s="116"/>
      <c r="C92" s="116"/>
      <c r="D92" s="116"/>
      <c r="E92" s="108" t="s">
        <v>47</v>
      </c>
      <c r="F92" s="126" t="s">
        <v>84</v>
      </c>
      <c r="G92" s="19">
        <v>20791</v>
      </c>
      <c r="H92" s="19">
        <v>-20791</v>
      </c>
      <c r="I92" s="19">
        <f>SUM(G92:H92)</f>
        <v>0</v>
      </c>
      <c r="J92" s="36" t="s">
        <v>112</v>
      </c>
    </row>
    <row r="93" spans="1:10" s="36" customFormat="1" ht="19.5">
      <c r="A93" s="59"/>
      <c r="B93" s="116"/>
      <c r="C93" s="116"/>
      <c r="D93" s="116"/>
      <c r="E93" s="21" t="s">
        <v>34</v>
      </c>
      <c r="F93" s="127" t="s">
        <v>102</v>
      </c>
      <c r="G93" s="19">
        <v>7016</v>
      </c>
      <c r="H93" s="19">
        <v>-7016</v>
      </c>
      <c r="I93" s="19">
        <f>SUM(G93:H93)</f>
        <v>0</v>
      </c>
      <c r="J93" s="36" t="s">
        <v>112</v>
      </c>
    </row>
    <row r="94" spans="1:9" s="36" customFormat="1" ht="11.25">
      <c r="A94" s="59"/>
      <c r="B94" s="116"/>
      <c r="C94" s="116"/>
      <c r="D94" s="116"/>
      <c r="E94" s="117"/>
      <c r="F94" s="128" t="s">
        <v>115</v>
      </c>
      <c r="G94" s="32">
        <f>SUM(G91:G93)</f>
        <v>39762</v>
      </c>
      <c r="H94" s="32">
        <f>SUM(H91:H93)</f>
        <v>-39762</v>
      </c>
      <c r="I94" s="32">
        <f>SUM(I91:I93)</f>
        <v>0</v>
      </c>
    </row>
    <row r="95" spans="1:10" s="36" customFormat="1" ht="11.25">
      <c r="A95" s="59"/>
      <c r="B95" s="116"/>
      <c r="C95" s="116"/>
      <c r="D95" s="116">
        <v>6059</v>
      </c>
      <c r="E95" s="117" t="s">
        <v>32</v>
      </c>
      <c r="F95" s="149" t="s">
        <v>113</v>
      </c>
      <c r="G95" s="168">
        <v>0</v>
      </c>
      <c r="H95" s="168">
        <v>24536</v>
      </c>
      <c r="I95" s="168">
        <f>SUM(H95)</f>
        <v>24536</v>
      </c>
      <c r="J95" s="163" t="s">
        <v>132</v>
      </c>
    </row>
    <row r="96" spans="1:10" s="36" customFormat="1" ht="11.25">
      <c r="A96" s="59"/>
      <c r="B96" s="116"/>
      <c r="C96" s="116"/>
      <c r="D96" s="116"/>
      <c r="E96" s="117" t="s">
        <v>114</v>
      </c>
      <c r="F96" s="150"/>
      <c r="G96" s="169"/>
      <c r="H96" s="169"/>
      <c r="I96" s="169"/>
      <c r="J96" s="164"/>
    </row>
    <row r="97" spans="1:10" s="36" customFormat="1" ht="29.25" customHeight="1">
      <c r="A97" s="59"/>
      <c r="B97" s="116"/>
      <c r="C97" s="116"/>
      <c r="D97" s="116"/>
      <c r="E97" s="117" t="s">
        <v>34</v>
      </c>
      <c r="F97" s="151"/>
      <c r="G97" s="170"/>
      <c r="H97" s="170"/>
      <c r="I97" s="170"/>
      <c r="J97" s="164"/>
    </row>
    <row r="98" spans="1:10" s="36" customFormat="1" ht="11.25">
      <c r="A98" s="59"/>
      <c r="B98" s="116"/>
      <c r="C98" s="116"/>
      <c r="D98" s="116">
        <v>6050</v>
      </c>
      <c r="E98" s="117" t="s">
        <v>32</v>
      </c>
      <c r="F98" s="149" t="s">
        <v>113</v>
      </c>
      <c r="G98" s="168">
        <v>0</v>
      </c>
      <c r="H98" s="171">
        <v>15226</v>
      </c>
      <c r="I98" s="171">
        <f>SUM(H98)</f>
        <v>15226</v>
      </c>
      <c r="J98" s="166" t="s">
        <v>133</v>
      </c>
    </row>
    <row r="99" spans="1:10" s="36" customFormat="1" ht="11.25">
      <c r="A99" s="59"/>
      <c r="B99" s="116"/>
      <c r="C99" s="116"/>
      <c r="D99" s="116"/>
      <c r="E99" s="117" t="s">
        <v>114</v>
      </c>
      <c r="F99" s="150"/>
      <c r="G99" s="169"/>
      <c r="H99" s="172"/>
      <c r="I99" s="172"/>
      <c r="J99" s="167"/>
    </row>
    <row r="100" spans="1:10" s="36" customFormat="1" ht="62.25" customHeight="1">
      <c r="A100" s="59"/>
      <c r="B100" s="116"/>
      <c r="C100" s="116"/>
      <c r="D100" s="116"/>
      <c r="E100" s="117" t="s">
        <v>34</v>
      </c>
      <c r="F100" s="151"/>
      <c r="G100" s="170"/>
      <c r="H100" s="173"/>
      <c r="I100" s="173"/>
      <c r="J100" s="167"/>
    </row>
    <row r="101" spans="1:9" s="36" customFormat="1" ht="11.25">
      <c r="A101" s="59"/>
      <c r="B101" s="116"/>
      <c r="C101" s="116"/>
      <c r="D101" s="116"/>
      <c r="E101" s="117"/>
      <c r="F101" s="129" t="s">
        <v>115</v>
      </c>
      <c r="G101" s="32"/>
      <c r="H101" s="130">
        <v>39762</v>
      </c>
      <c r="I101" s="32">
        <f>SUM(I95:I100)</f>
        <v>39762</v>
      </c>
    </row>
    <row r="102" spans="1:9" s="36" customFormat="1" ht="12" thickBot="1">
      <c r="A102" s="59"/>
      <c r="B102" s="116"/>
      <c r="C102" s="116"/>
      <c r="D102" s="116"/>
      <c r="E102" s="122"/>
      <c r="F102" s="31" t="s">
        <v>75</v>
      </c>
      <c r="G102" s="32">
        <v>124231</v>
      </c>
      <c r="H102" s="130">
        <v>0</v>
      </c>
      <c r="I102" s="32">
        <f>SUM(I87,I90,I101)</f>
        <v>124231</v>
      </c>
    </row>
    <row r="103" spans="1:9" s="36" customFormat="1" ht="12" thickBot="1">
      <c r="A103" s="139" t="s">
        <v>51</v>
      </c>
      <c r="B103" s="154"/>
      <c r="C103" s="154"/>
      <c r="D103" s="154"/>
      <c r="E103" s="154"/>
      <c r="F103" s="154"/>
      <c r="G103" s="154"/>
      <c r="H103" s="154"/>
      <c r="I103" s="154"/>
    </row>
    <row r="104" spans="1:9" s="36" customFormat="1" ht="11.25">
      <c r="A104" s="12"/>
      <c r="B104" s="35">
        <v>921</v>
      </c>
      <c r="C104" s="35"/>
      <c r="D104" s="35"/>
      <c r="E104" s="42"/>
      <c r="F104" s="113"/>
      <c r="G104" s="15"/>
      <c r="H104" s="113"/>
      <c r="I104" s="15"/>
    </row>
    <row r="105" spans="1:9" s="36" customFormat="1" ht="11.25">
      <c r="A105" s="20"/>
      <c r="B105" s="39"/>
      <c r="C105" s="39">
        <v>92127</v>
      </c>
      <c r="D105" s="39">
        <v>4300</v>
      </c>
      <c r="E105" s="21" t="s">
        <v>19</v>
      </c>
      <c r="F105" s="115" t="s">
        <v>68</v>
      </c>
      <c r="G105" s="46">
        <v>2000</v>
      </c>
      <c r="H105" s="115"/>
      <c r="I105" s="46">
        <v>2000</v>
      </c>
    </row>
    <row r="106" spans="1:9" s="36" customFormat="1" ht="11.25">
      <c r="A106" s="20"/>
      <c r="B106" s="39"/>
      <c r="C106" s="39"/>
      <c r="D106" s="39"/>
      <c r="E106" s="21"/>
      <c r="F106" s="115"/>
      <c r="G106" s="46"/>
      <c r="H106" s="115"/>
      <c r="I106" s="46"/>
    </row>
    <row r="107" spans="1:9" s="36" customFormat="1" ht="18">
      <c r="A107" s="20"/>
      <c r="B107" s="39"/>
      <c r="C107" s="39">
        <v>92105</v>
      </c>
      <c r="D107" s="39">
        <v>6060</v>
      </c>
      <c r="E107" s="21" t="s">
        <v>34</v>
      </c>
      <c r="F107" s="57" t="s">
        <v>102</v>
      </c>
      <c r="G107" s="19">
        <v>0</v>
      </c>
      <c r="H107" s="49"/>
      <c r="I107" s="19">
        <v>0</v>
      </c>
    </row>
    <row r="108" spans="1:10" s="36" customFormat="1" ht="11.25">
      <c r="A108" s="20"/>
      <c r="B108" s="39"/>
      <c r="C108" s="39"/>
      <c r="D108" s="39">
        <v>6060</v>
      </c>
      <c r="E108" s="21" t="s">
        <v>19</v>
      </c>
      <c r="F108" s="136" t="s">
        <v>88</v>
      </c>
      <c r="G108" s="19">
        <v>11438</v>
      </c>
      <c r="H108" s="132">
        <v>-11438</v>
      </c>
      <c r="I108" s="19">
        <v>0</v>
      </c>
      <c r="J108" s="36" t="s">
        <v>131</v>
      </c>
    </row>
    <row r="109" spans="1:10" s="36" customFormat="1" ht="11.25">
      <c r="A109" s="20"/>
      <c r="B109" s="39"/>
      <c r="C109" s="39"/>
      <c r="D109" s="39">
        <v>6050</v>
      </c>
      <c r="E109" s="21" t="s">
        <v>19</v>
      </c>
      <c r="F109" s="136" t="s">
        <v>134</v>
      </c>
      <c r="G109" s="19">
        <v>0</v>
      </c>
      <c r="H109" s="132">
        <v>11438</v>
      </c>
      <c r="I109" s="132">
        <v>11438</v>
      </c>
      <c r="J109" s="36" t="s">
        <v>131</v>
      </c>
    </row>
    <row r="110" spans="1:10" s="36" customFormat="1" ht="18">
      <c r="A110" s="20"/>
      <c r="B110" s="39"/>
      <c r="C110" s="39"/>
      <c r="D110" s="39">
        <v>4300</v>
      </c>
      <c r="E110" s="21" t="s">
        <v>46</v>
      </c>
      <c r="F110" s="131" t="s">
        <v>103</v>
      </c>
      <c r="G110" s="19">
        <v>7300</v>
      </c>
      <c r="H110" s="132"/>
      <c r="I110" s="19">
        <v>7300</v>
      </c>
      <c r="J110" s="26"/>
    </row>
    <row r="111" spans="1:9" s="36" customFormat="1" ht="11.25">
      <c r="A111" s="20"/>
      <c r="B111" s="39"/>
      <c r="C111" s="39"/>
      <c r="D111" s="39"/>
      <c r="E111" s="21"/>
      <c r="F111" s="58"/>
      <c r="G111" s="19"/>
      <c r="H111" s="58"/>
      <c r="I111" s="19"/>
    </row>
    <row r="112" spans="1:9" s="36" customFormat="1" ht="11.25">
      <c r="A112" s="20"/>
      <c r="B112" s="39"/>
      <c r="C112" s="39">
        <v>92109</v>
      </c>
      <c r="D112" s="39">
        <v>6050</v>
      </c>
      <c r="E112" s="21" t="s">
        <v>20</v>
      </c>
      <c r="F112" s="58" t="s">
        <v>86</v>
      </c>
      <c r="G112" s="19">
        <v>16148</v>
      </c>
      <c r="H112" s="58"/>
      <c r="I112" s="19">
        <v>16148</v>
      </c>
    </row>
    <row r="113" spans="1:9" s="36" customFormat="1" ht="11.25">
      <c r="A113" s="20"/>
      <c r="B113" s="39"/>
      <c r="C113" s="39"/>
      <c r="D113" s="39"/>
      <c r="E113" s="21"/>
      <c r="F113" s="58"/>
      <c r="G113" s="19"/>
      <c r="H113" s="58"/>
      <c r="I113" s="19"/>
    </row>
    <row r="114" spans="1:9" s="36" customFormat="1" ht="18">
      <c r="A114" s="20"/>
      <c r="B114" s="39"/>
      <c r="C114" s="39"/>
      <c r="D114" s="39">
        <v>4210</v>
      </c>
      <c r="E114" s="21" t="s">
        <v>39</v>
      </c>
      <c r="F114" s="115" t="s">
        <v>89</v>
      </c>
      <c r="G114" s="19">
        <v>7600</v>
      </c>
      <c r="H114" s="115"/>
      <c r="I114" s="19">
        <v>7600</v>
      </c>
    </row>
    <row r="115" spans="1:9" s="36" customFormat="1" ht="11.25">
      <c r="A115" s="20"/>
      <c r="B115" s="39"/>
      <c r="C115" s="39"/>
      <c r="D115" s="39"/>
      <c r="E115" s="21"/>
      <c r="F115" s="58"/>
      <c r="G115" s="19"/>
      <c r="H115" s="58"/>
      <c r="I115" s="19"/>
    </row>
    <row r="116" spans="1:9" s="36" customFormat="1" ht="11.25">
      <c r="A116" s="20"/>
      <c r="B116" s="39"/>
      <c r="C116" s="39"/>
      <c r="D116" s="39">
        <v>4270</v>
      </c>
      <c r="E116" s="21" t="s">
        <v>39</v>
      </c>
      <c r="F116" s="115" t="s">
        <v>90</v>
      </c>
      <c r="G116" s="19">
        <v>4000</v>
      </c>
      <c r="H116" s="115"/>
      <c r="I116" s="19">
        <v>4000</v>
      </c>
    </row>
    <row r="117" spans="1:9" s="36" customFormat="1" ht="11.25">
      <c r="A117" s="20"/>
      <c r="B117" s="39"/>
      <c r="C117" s="39"/>
      <c r="D117" s="39"/>
      <c r="E117" s="21"/>
      <c r="F117" s="58"/>
      <c r="G117" s="19"/>
      <c r="H117" s="58"/>
      <c r="I117" s="19"/>
    </row>
    <row r="118" spans="1:9" s="36" customFormat="1" ht="12" thickBot="1">
      <c r="A118" s="133"/>
      <c r="B118" s="133"/>
      <c r="C118" s="133"/>
      <c r="D118" s="133"/>
      <c r="E118" s="62"/>
      <c r="F118" s="31" t="s">
        <v>130</v>
      </c>
      <c r="G118" s="43">
        <f>SUM(G105:G116)</f>
        <v>48486</v>
      </c>
      <c r="H118" s="49"/>
      <c r="I118" s="43">
        <f>SUM(I105:I116)</f>
        <v>48486</v>
      </c>
    </row>
    <row r="119" spans="1:9" ht="19.5" thickBot="1">
      <c r="A119" s="137" t="s">
        <v>6</v>
      </c>
      <c r="B119" s="137"/>
      <c r="C119" s="137"/>
      <c r="D119" s="137"/>
      <c r="E119" s="137"/>
      <c r="F119" s="138"/>
      <c r="G119" s="134">
        <f>SUM(G13,G41,G45,G69,G78,G102,G118)</f>
        <v>458420</v>
      </c>
      <c r="H119" s="135">
        <v>0</v>
      </c>
      <c r="I119" s="134">
        <f>SUM(I13,I41,I45,I69,I78,I102,I118)</f>
        <v>458420</v>
      </c>
    </row>
  </sheetData>
  <sheetProtection/>
  <mergeCells count="27">
    <mergeCell ref="J98:J100"/>
    <mergeCell ref="I95:I97"/>
    <mergeCell ref="F98:F100"/>
    <mergeCell ref="H98:H100"/>
    <mergeCell ref="I98:I100"/>
    <mergeCell ref="G95:G97"/>
    <mergeCell ref="G98:G100"/>
    <mergeCell ref="H95:H97"/>
    <mergeCell ref="J43:J44"/>
    <mergeCell ref="A103:I103"/>
    <mergeCell ref="A46:I46"/>
    <mergeCell ref="A70:I70"/>
    <mergeCell ref="E3:E4"/>
    <mergeCell ref="F3:F4"/>
    <mergeCell ref="A6:I6"/>
    <mergeCell ref="A14:I14"/>
    <mergeCell ref="J95:J97"/>
    <mergeCell ref="A42:I42"/>
    <mergeCell ref="A119:F119"/>
    <mergeCell ref="A79:I79"/>
    <mergeCell ref="A1:I1"/>
    <mergeCell ref="C3:C4"/>
    <mergeCell ref="A3:A4"/>
    <mergeCell ref="B3:B4"/>
    <mergeCell ref="I3:I4"/>
    <mergeCell ref="D3:D4"/>
    <mergeCell ref="F95:F97"/>
  </mergeCells>
  <printOptions/>
  <pageMargins left="0.31496062992125984" right="0.31496062992125984" top="1.1023622047244095" bottom="0.7874015748031497" header="0.2362204724409449" footer="0.1968503937007874"/>
  <pageSetup firstPageNumber="33" useFirstPageNumber="1" horizontalDpi="600" verticalDpi="600" orientation="landscape" paperSize="9" r:id="rId1"/>
  <headerFooter>
    <oddHeader>&amp;R&amp;8                        Załącznik Nr 4             
do Uchwały Nr..........................
z dnia ........................r.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m.bienias-l</cp:lastModifiedBy>
  <cp:lastPrinted>2017-09-25T10:37:19Z</cp:lastPrinted>
  <dcterms:created xsi:type="dcterms:W3CDTF">2010-11-04T07:03:52Z</dcterms:created>
  <dcterms:modified xsi:type="dcterms:W3CDTF">2017-10-06T10:18:54Z</dcterms:modified>
  <cp:category/>
  <cp:version/>
  <cp:contentType/>
  <cp:contentStatus/>
</cp:coreProperties>
</file>