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10800"/>
  </bookViews>
  <sheets>
    <sheet name="Kosztorys" sheetId="1" r:id="rId1"/>
  </sheets>
  <calcPr calcId="145621"/>
</workbook>
</file>

<file path=xl/calcChain.xml><?xml version="1.0" encoding="utf-8"?>
<calcChain xmlns="http://schemas.openxmlformats.org/spreadsheetml/2006/main">
  <c r="F49" i="1" l="1"/>
  <c r="F5" i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7" i="1"/>
  <c r="F26" i="1" s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6" i="1"/>
  <c r="F45" i="1" s="1"/>
  <c r="F48" i="1"/>
  <c r="F50" i="1"/>
  <c r="F4" i="1"/>
  <c r="F28" i="1" l="1"/>
  <c r="F3" i="1"/>
  <c r="F35" i="1"/>
  <c r="F20" i="1"/>
  <c r="F10" i="1"/>
  <c r="F47" i="1"/>
  <c r="F51" i="1" l="1"/>
  <c r="F53" i="1" s="1"/>
  <c r="F52" i="1" s="1"/>
</calcChain>
</file>

<file path=xl/sharedStrings.xml><?xml version="1.0" encoding="utf-8"?>
<sst xmlns="http://schemas.openxmlformats.org/spreadsheetml/2006/main" count="98" uniqueCount="59">
  <si>
    <t xml:space="preserve">Zagospodarowanie przestrzeni publicznej w centrum wsi w Kopaszynie </t>
  </si>
  <si>
    <t>Lp</t>
  </si>
  <si>
    <t>Opis pozycji</t>
  </si>
  <si>
    <t>Ilość</t>
  </si>
  <si>
    <t>J.m.</t>
  </si>
  <si>
    <t>Cena</t>
  </si>
  <si>
    <t>Wartość</t>
  </si>
  <si>
    <t xml:space="preserve">Wykonanie koryta o głęb 20 cm w gruncie kat 1-4 </t>
  </si>
  <si>
    <t>m2</t>
  </si>
  <si>
    <t>Wykonanie koryta, w gruncie kategorii 1/4 - dodatek za każde 5 cm - pogłębienie o 10 cm do grubości 30 cm. Krotność=2</t>
  </si>
  <si>
    <t>Roboty ziemne koparkami w gruncie kat 1-3 z transportem wywrotkami - wywóz nadmiaru ziemi z korytowania wraz z utylizacją</t>
  </si>
  <si>
    <t>m3</t>
  </si>
  <si>
    <t>Profilowanie i zagęszczenie podłoża kat 1/4</t>
  </si>
  <si>
    <t>Wykonanie nawierzchni gr.30 cm z piasku płukanego drobnego 0,5-3,5 mm</t>
  </si>
  <si>
    <t xml:space="preserve">Obrzeże betonowe 20x5 cm na podsypce piaskowej </t>
  </si>
  <si>
    <t>metr</t>
  </si>
  <si>
    <t>Wykonanie koryta, w gruncie kategorii 1/4 - dodatek za każde 5 cm - pogłębienie o 3 cm do grubości 23 cm. Krotność=0,6</t>
  </si>
  <si>
    <t>Roboty ziemne koparkami w gruncie kat 1-3 z transportem wywrotkami - wywóz nadmiaru ziemi z korytowania wraz z utylizacją.</t>
  </si>
  <si>
    <t xml:space="preserve">Warstwa odsączająca z piasku, zagęszczenie ręczne grub 10 cm </t>
  </si>
  <si>
    <t>Nawierzchnia z kostki betonowej o wym.10x20 cm grub.8 cm na podsypce cementowo-piaskowej gr.5 cm. Kostka w kolorze szarym</t>
  </si>
  <si>
    <t>Nawierzchnia z kostki betonowej o wym.10x20 cm grub.8 cm na podsypce cementowo-piaskowej gr.5 cm. Kostka w kolorze czerwonym</t>
  </si>
  <si>
    <t>Obramowanie z kostki nieregularnej wys 10 cm na podsypce cementowo-piaskowej - wokół drzew</t>
  </si>
  <si>
    <t>Rowy pod fundament ogrodzenia, ręcznie głęb do 0,6 m szer do 0,4 m grunt kat 1-2</t>
  </si>
  <si>
    <t>Betonowanie fundamentu betonem C12/15 w gotowym wykopie</t>
  </si>
  <si>
    <t xml:space="preserve">Ogrodzenie placu z belek drewnianych heblowanych impregnowanych biologicznie ciśnieniowo o wym.10x20 cm, dł.od 1,0 do 2,10 m, montowanych ażurowo za pomocą ocynkowanych kotew stalowych w odstępach co 10 cm </t>
  </si>
  <si>
    <t>szt</t>
  </si>
  <si>
    <t>Furtka drewniana ze słupkami drewnianymi, zaimpregnowana biologicznie ciśnieniowo</t>
  </si>
  <si>
    <t>Impregnacja 3-krotna drewna przez smarowanie impregnatem ochronno-dekoracyjnym</t>
  </si>
  <si>
    <t>Ogrodzenie z paneli ogrodzeniowych o oczkach 50x200 mm z drutu fi:5 mm, ocynkowanych i powlekanych pcv w kolorze zielonym, wys 1,0 m, słupki z rur stalowych ocynkowanych lakierowanych, obetonowane w gruncie wraz z pracami ziemnymi</t>
  </si>
  <si>
    <t>Sadzenie traw ozdobnych: np.rozplenica japońska - na terenie placu</t>
  </si>
  <si>
    <t>Dostawa i rozścielenie humusu na terenie płaskim ręcznie z transportem taczką</t>
  </si>
  <si>
    <t>Sadzenie drzew na terenie płaskim w gruncie kategorii 3, dół głębokości 0,5 m z całkowitą zaprawą - robinia akacjowa</t>
  </si>
  <si>
    <t>Sadzenie bylin: lawenda wąskolistna</t>
  </si>
  <si>
    <t>Sadzenie trawy: rozplenica japońska</t>
  </si>
  <si>
    <t>Ściółkowanie z kory sosnowej</t>
  </si>
  <si>
    <t>Dostawa i montaż urządzenia zabawowego wraz z fundamentem, wg wytycznych wybranego producenta: huśtawka pojedyńcza "gniazdo" - wg projektu</t>
  </si>
  <si>
    <t>Dostawa i montaż urządzenia zabawowego wraz z fundamentem, wg wytycznych wybranego producenta: bujak - wg projektu</t>
  </si>
  <si>
    <t>Dostawa i montaż urządzenia zabawowego wraz z fundamentem, wg wytycznych wybranego producenta: zestaw zabawowy - wg projektu</t>
  </si>
  <si>
    <t>Dostawa i montaż urządzenia zabawowego wraz z fundamentem, wg wytycznych wybranego producenta: karuzela z siedziskami - wg projektu</t>
  </si>
  <si>
    <t>Dostawa i montaż wraz z fundamentem, wg wytycznych wybranego producenta: betonowy stół do gry w tenisa stołowego, do postawienia na utwardzonym gruncie lub do wkopania. Urządzenie powinno zawierać: - blat stołu wraz z metalową siatką, - fundamenty podporowe. Wymiary blatu: 152 x 274 cm, wysokość: 76 cm</t>
  </si>
  <si>
    <t>Dostawa i montaż urządzenia siłowni zewnetrznej wraz z fundamentem, wg wytycznych wybranego producenta: twister + wahadło - wg projektu</t>
  </si>
  <si>
    <t>Dostawa i montaż urządzenia siłowni zewnetrznej wraz z fundamentem, wg wytycznych wybranego producenta: wyciąg górny + wyciskanie (dla niepełnosprawnych) - wg projektu</t>
  </si>
  <si>
    <t>Dostawa i montaż wraz z fundamentem, wg wytycznych wybranego producenta: tablica informacyjna na dwóch słupkach drewnianych, montowana do podłoża na kotwy stalowe, wys.1,80 m, szer.0,50 m, plansza z regulaminem placu zabaw.</t>
  </si>
  <si>
    <t>Dostawa i montaż autonomicznej stacji naprawczej dla rowerów, wyposażonej w mikroinstalację - panel słoneczny wraz z zestawem akumulatorowym, wraz z fundamentem, wg wytycznych wybranego producenta</t>
  </si>
  <si>
    <t>Dostawa i montaż autonomicznego oświetlenia wyposażonego w mikroinstalację - panel słoneczny wraz z zestawem akumulatorowym, wraz z fundamentem, wg wytycznych wybranego producenta</t>
  </si>
  <si>
    <t>Dostawa i montaż: stojak na rowery 2-stanowiskowy, stalowy ocynkowany malowany proszkowo mocowany do podłoża</t>
  </si>
  <si>
    <t>Dostawa i montaż: ławka wykonana ze zbrojonego betonu architektonicznego, prefabrykowana, siedzisko z krawędziaków z drewna liściastego, 3ximpregnowanych przeciw korozji biologicznej. Całość osadzona w gruncie.</t>
  </si>
  <si>
    <t>Dostawa i montaż: kosz na śmieci okrągły metalowy ocynkowany z okładziną z drewna zaimpregnowanego, montowany do podłoża, wkład wyjmowany, wys.70 cm, średnica 40 cm, poj.35l</t>
  </si>
  <si>
    <t>Nawierzchnia piaskowa placu zabaw</t>
  </si>
  <si>
    <t>Chodniki i ciągi komunikacyjne pieszo-rowerowe</t>
  </si>
  <si>
    <t>Ogrodzenie frontu z belek drewnianych</t>
  </si>
  <si>
    <t>Ogrodzenie placu</t>
  </si>
  <si>
    <t>Skwery zieleni</t>
  </si>
  <si>
    <t>Wyposażenie</t>
  </si>
  <si>
    <t>Oświetlenie uliczne</t>
  </si>
  <si>
    <t>Mała architektura</t>
  </si>
  <si>
    <t>Razem netto:</t>
  </si>
  <si>
    <t>Vat:</t>
  </si>
  <si>
    <t>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</si>
</sst>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 Narrow CE"/>
      <family val="2"/>
      <charset val="238"/>
    </font>
    <font>
      <sz val="9"/>
      <color rgb="FF080000"/>
      <name val="Arial Narrow CE"/>
      <family val="2"/>
      <charset val="238"/>
    </font>
    <font>
      <b/>
      <sz val="9"/>
      <color rgb="FF080000"/>
      <name val="Arial Narrow CE"/>
      <family val="2"/>
      <charset val="238"/>
    </font>
    <font>
      <b/>
      <sz val="9"/>
      <color theme="1"/>
      <name val="Arial Narrow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" fontId="0" fillId="0" borderId="0" xfId="0" applyNumberFormat="1" applyAlignment="1">
      <alignment horizontal="right"/>
    </xf>
    <xf numFmtId="4" fontId="3" fillId="0" borderId="1" xfId="0" applyNumberFormat="1" applyFont="1" applyBorder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/>
    </xf>
    <xf numFmtId="0" fontId="3" fillId="0" borderId="3" xfId="0" applyFont="1" applyBorder="1"/>
    <xf numFmtId="0" fontId="3" fillId="0" borderId="3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 vertical="top" wrapText="1"/>
    </xf>
    <xf numFmtId="4" fontId="3" fillId="0" borderId="8" xfId="0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" fontId="4" fillId="2" borderId="7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4" fontId="4" fillId="2" borderId="8" xfId="0" applyNumberFormat="1" applyFont="1" applyFill="1" applyBorder="1" applyAlignment="1">
      <alignment horizontal="right" vertical="top" wrapText="1"/>
    </xf>
    <xf numFmtId="4" fontId="3" fillId="2" borderId="8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abSelected="1" workbookViewId="0">
      <selection activeCell="B12" sqref="B12"/>
    </sheetView>
  </sheetViews>
  <sheetFormatPr defaultRowHeight="15.75" x14ac:dyDescent="0.3"/>
  <cols>
    <col min="1" max="1" width="2.42578125" style="1" bestFit="1" customWidth="1"/>
    <col min="2" max="2" width="100.7109375" customWidth="1"/>
    <col min="3" max="5" width="7" style="10" customWidth="1"/>
    <col min="6" max="6" width="7.5703125" style="10" bestFit="1" customWidth="1"/>
  </cols>
  <sheetData>
    <row r="1" spans="1:33" s="1" customFormat="1" ht="15" customHeight="1" thickBot="1" x14ac:dyDescent="0.35">
      <c r="A1" s="33" t="s">
        <v>0</v>
      </c>
      <c r="B1" s="33"/>
      <c r="C1" s="14"/>
      <c r="D1" s="14"/>
      <c r="E1" s="14"/>
      <c r="F1" s="14"/>
    </row>
    <row r="2" spans="1:33" x14ac:dyDescent="0.3">
      <c r="A2" s="6" t="s">
        <v>1</v>
      </c>
      <c r="B2" s="15" t="s">
        <v>2</v>
      </c>
      <c r="C2" s="17" t="s">
        <v>3</v>
      </c>
      <c r="D2" s="18" t="s">
        <v>4</v>
      </c>
      <c r="E2" s="18" t="s">
        <v>5</v>
      </c>
      <c r="F2" s="19" t="s">
        <v>6</v>
      </c>
    </row>
    <row r="3" spans="1:33" s="5" customFormat="1" ht="15" x14ac:dyDescent="0.25">
      <c r="A3" s="25">
        <v>1</v>
      </c>
      <c r="B3" s="26" t="s">
        <v>48</v>
      </c>
      <c r="C3" s="27"/>
      <c r="D3" s="28"/>
      <c r="E3" s="28"/>
      <c r="F3" s="29">
        <f>SUM(F4:F9)</f>
        <v>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3" customFormat="1" ht="15" x14ac:dyDescent="0.25">
      <c r="A4" s="7">
        <v>1</v>
      </c>
      <c r="B4" s="16" t="s">
        <v>7</v>
      </c>
      <c r="C4" s="20">
        <v>206.38000000000002</v>
      </c>
      <c r="D4" s="11" t="s">
        <v>8</v>
      </c>
      <c r="E4" s="11"/>
      <c r="F4" s="21">
        <f>ROUND(C4*E4,2)</f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3" customFormat="1" ht="15" x14ac:dyDescent="0.25">
      <c r="A5" s="7">
        <v>2</v>
      </c>
      <c r="B5" s="16" t="s">
        <v>9</v>
      </c>
      <c r="C5" s="20">
        <v>206.38000000000002</v>
      </c>
      <c r="D5" s="11" t="s">
        <v>8</v>
      </c>
      <c r="E5" s="11"/>
      <c r="F5" s="21">
        <f t="shared" ref="F5:F50" si="0">ROUND(C5*E5,2)</f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3" customFormat="1" ht="15" x14ac:dyDescent="0.25">
      <c r="A6" s="7">
        <v>3</v>
      </c>
      <c r="B6" s="16" t="s">
        <v>10</v>
      </c>
      <c r="C6" s="20">
        <v>61.910000000000004</v>
      </c>
      <c r="D6" s="11" t="s">
        <v>11</v>
      </c>
      <c r="E6" s="11"/>
      <c r="F6" s="21">
        <f t="shared" si="0"/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3" customFormat="1" ht="15" x14ac:dyDescent="0.25">
      <c r="A7" s="7">
        <v>4</v>
      </c>
      <c r="B7" s="16" t="s">
        <v>12</v>
      </c>
      <c r="C7" s="20">
        <v>206.38000000000002</v>
      </c>
      <c r="D7" s="11" t="s">
        <v>8</v>
      </c>
      <c r="E7" s="11"/>
      <c r="F7" s="21">
        <f t="shared" si="0"/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s="3" customFormat="1" ht="15" x14ac:dyDescent="0.25">
      <c r="A8" s="7">
        <v>5</v>
      </c>
      <c r="B8" s="16" t="s">
        <v>13</v>
      </c>
      <c r="C8" s="20">
        <v>61.910000000000004</v>
      </c>
      <c r="D8" s="11" t="s">
        <v>11</v>
      </c>
      <c r="E8" s="11"/>
      <c r="F8" s="21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3" customFormat="1" ht="15" x14ac:dyDescent="0.25">
      <c r="A9" s="7">
        <v>6</v>
      </c>
      <c r="B9" s="16" t="s">
        <v>14</v>
      </c>
      <c r="C9" s="20">
        <v>54.870000000000005</v>
      </c>
      <c r="D9" s="11" t="s">
        <v>15</v>
      </c>
      <c r="E9" s="11"/>
      <c r="F9" s="21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s="5" customFormat="1" ht="15" x14ac:dyDescent="0.25">
      <c r="A10" s="25">
        <v>2</v>
      </c>
      <c r="B10" s="26" t="s">
        <v>49</v>
      </c>
      <c r="C10" s="27"/>
      <c r="D10" s="28"/>
      <c r="E10" s="28"/>
      <c r="F10" s="30">
        <f>SUM(F11:F19)</f>
        <v>0</v>
      </c>
      <c r="G10" s="2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3" customFormat="1" ht="15" x14ac:dyDescent="0.25">
      <c r="A11" s="7">
        <v>7</v>
      </c>
      <c r="B11" s="16" t="s">
        <v>7</v>
      </c>
      <c r="C11" s="20">
        <v>148.74</v>
      </c>
      <c r="D11" s="11" t="s">
        <v>8</v>
      </c>
      <c r="E11" s="11"/>
      <c r="F11" s="21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3" customFormat="1" ht="15" x14ac:dyDescent="0.25">
      <c r="A12" s="7">
        <v>8</v>
      </c>
      <c r="B12" s="16" t="s">
        <v>16</v>
      </c>
      <c r="C12" s="20">
        <v>148.74</v>
      </c>
      <c r="D12" s="11" t="s">
        <v>8</v>
      </c>
      <c r="E12" s="11"/>
      <c r="F12" s="21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s="3" customFormat="1" ht="15" x14ac:dyDescent="0.25">
      <c r="A13" s="7">
        <v>9</v>
      </c>
      <c r="B13" s="16" t="s">
        <v>17</v>
      </c>
      <c r="C13" s="20">
        <v>34.21</v>
      </c>
      <c r="D13" s="11" t="s">
        <v>11</v>
      </c>
      <c r="E13" s="11"/>
      <c r="F13" s="21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s="3" customFormat="1" ht="15" x14ac:dyDescent="0.25">
      <c r="A14" s="7">
        <v>10</v>
      </c>
      <c r="B14" s="16" t="s">
        <v>12</v>
      </c>
      <c r="C14" s="20">
        <v>148.74</v>
      </c>
      <c r="D14" s="11" t="s">
        <v>8</v>
      </c>
      <c r="E14" s="11"/>
      <c r="F14" s="21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3" customFormat="1" ht="15" x14ac:dyDescent="0.25">
      <c r="A15" s="7">
        <v>11</v>
      </c>
      <c r="B15" s="16" t="s">
        <v>18</v>
      </c>
      <c r="C15" s="20">
        <v>148.74</v>
      </c>
      <c r="D15" s="11" t="s">
        <v>8</v>
      </c>
      <c r="E15" s="11"/>
      <c r="F15" s="21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s="3" customFormat="1" ht="15" x14ac:dyDescent="0.25">
      <c r="A16" s="7">
        <v>12</v>
      </c>
      <c r="B16" s="16" t="s">
        <v>19</v>
      </c>
      <c r="C16" s="20">
        <v>117.5</v>
      </c>
      <c r="D16" s="11" t="s">
        <v>8</v>
      </c>
      <c r="E16" s="11"/>
      <c r="F16" s="21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s="3" customFormat="1" ht="15" x14ac:dyDescent="0.25">
      <c r="A17" s="7">
        <v>13</v>
      </c>
      <c r="B17" s="16" t="s">
        <v>20</v>
      </c>
      <c r="C17" s="20">
        <v>31.240000000000002</v>
      </c>
      <c r="D17" s="11" t="s">
        <v>8</v>
      </c>
      <c r="E17" s="11"/>
      <c r="F17" s="21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3" customFormat="1" ht="15" x14ac:dyDescent="0.25">
      <c r="A18" s="7">
        <v>14</v>
      </c>
      <c r="B18" s="16" t="s">
        <v>14</v>
      </c>
      <c r="C18" s="20">
        <v>101</v>
      </c>
      <c r="D18" s="11" t="s">
        <v>15</v>
      </c>
      <c r="E18" s="11"/>
      <c r="F18" s="21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3" customFormat="1" ht="15" x14ac:dyDescent="0.25">
      <c r="A19" s="7">
        <v>15</v>
      </c>
      <c r="B19" s="16" t="s">
        <v>21</v>
      </c>
      <c r="C19" s="20">
        <v>6.28</v>
      </c>
      <c r="D19" s="11" t="s">
        <v>15</v>
      </c>
      <c r="E19" s="11"/>
      <c r="F19" s="21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5" customFormat="1" ht="15" x14ac:dyDescent="0.25">
      <c r="A20" s="25">
        <v>3</v>
      </c>
      <c r="B20" s="26" t="s">
        <v>50</v>
      </c>
      <c r="C20" s="27"/>
      <c r="D20" s="28"/>
      <c r="E20" s="28"/>
      <c r="F20" s="29">
        <f>SUM(F21:F25)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3" customFormat="1" ht="15" x14ac:dyDescent="0.25">
      <c r="A21" s="7">
        <v>16</v>
      </c>
      <c r="B21" s="16" t="s">
        <v>22</v>
      </c>
      <c r="C21" s="20">
        <v>18.240000000000002</v>
      </c>
      <c r="D21" s="11" t="s">
        <v>15</v>
      </c>
      <c r="E21" s="11"/>
      <c r="F21" s="21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3" customFormat="1" ht="15" x14ac:dyDescent="0.25">
      <c r="A22" s="7">
        <v>17</v>
      </c>
      <c r="B22" s="16" t="s">
        <v>23</v>
      </c>
      <c r="C22" s="20">
        <v>3.2800000000000002</v>
      </c>
      <c r="D22" s="11" t="s">
        <v>11</v>
      </c>
      <c r="E22" s="11"/>
      <c r="F22" s="21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s="3" customFormat="1" ht="30" x14ac:dyDescent="0.25">
      <c r="A23" s="7">
        <v>18</v>
      </c>
      <c r="B23" s="16" t="s">
        <v>24</v>
      </c>
      <c r="C23" s="20">
        <v>87</v>
      </c>
      <c r="D23" s="11" t="s">
        <v>25</v>
      </c>
      <c r="E23" s="11"/>
      <c r="F23" s="21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s="3" customFormat="1" ht="15" x14ac:dyDescent="0.25">
      <c r="A24" s="7">
        <v>19</v>
      </c>
      <c r="B24" s="16" t="s">
        <v>26</v>
      </c>
      <c r="C24" s="20">
        <v>2.1</v>
      </c>
      <c r="D24" s="11" t="s">
        <v>8</v>
      </c>
      <c r="E24" s="11"/>
      <c r="F24" s="21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s="3" customFormat="1" ht="15" x14ac:dyDescent="0.25">
      <c r="A25" s="7">
        <v>20</v>
      </c>
      <c r="B25" s="16" t="s">
        <v>27</v>
      </c>
      <c r="C25" s="20">
        <v>87.210000000000008</v>
      </c>
      <c r="D25" s="11" t="s">
        <v>8</v>
      </c>
      <c r="E25" s="11"/>
      <c r="F25" s="21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s="5" customFormat="1" ht="15" x14ac:dyDescent="0.25">
      <c r="A26" s="25">
        <v>4</v>
      </c>
      <c r="B26" s="26" t="s">
        <v>51</v>
      </c>
      <c r="C26" s="27"/>
      <c r="D26" s="28"/>
      <c r="E26" s="28"/>
      <c r="F26" s="29">
        <f>SUM(F27)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3" customFormat="1" ht="30" x14ac:dyDescent="0.25">
      <c r="A27" s="7">
        <v>21</v>
      </c>
      <c r="B27" s="16" t="s">
        <v>28</v>
      </c>
      <c r="C27" s="20">
        <v>64.900000000000006</v>
      </c>
      <c r="D27" s="11" t="s">
        <v>15</v>
      </c>
      <c r="E27" s="11"/>
      <c r="F27" s="21">
        <f t="shared" si="0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s="5" customFormat="1" ht="15" x14ac:dyDescent="0.25">
      <c r="A28" s="25">
        <v>5</v>
      </c>
      <c r="B28" s="26" t="s">
        <v>52</v>
      </c>
      <c r="C28" s="27"/>
      <c r="D28" s="28"/>
      <c r="E28" s="28"/>
      <c r="F28" s="29">
        <f>SUM(F29:F34)</f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3" customFormat="1" ht="15" x14ac:dyDescent="0.25">
      <c r="A29" s="7">
        <v>22</v>
      </c>
      <c r="B29" s="16" t="s">
        <v>29</v>
      </c>
      <c r="C29" s="20">
        <v>30</v>
      </c>
      <c r="D29" s="11" t="s">
        <v>25</v>
      </c>
      <c r="E29" s="11"/>
      <c r="F29" s="21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s="3" customFormat="1" ht="15" x14ac:dyDescent="0.25">
      <c r="A30" s="7">
        <v>23</v>
      </c>
      <c r="B30" s="16" t="s">
        <v>30</v>
      </c>
      <c r="C30" s="20">
        <v>3.0700000000000003</v>
      </c>
      <c r="D30" s="11" t="s">
        <v>11</v>
      </c>
      <c r="E30" s="11"/>
      <c r="F30" s="21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s="3" customFormat="1" ht="15" x14ac:dyDescent="0.25">
      <c r="A31" s="7">
        <v>24</v>
      </c>
      <c r="B31" s="16" t="s">
        <v>31</v>
      </c>
      <c r="C31" s="20">
        <v>10</v>
      </c>
      <c r="D31" s="11" t="s">
        <v>25</v>
      </c>
      <c r="E31" s="11"/>
      <c r="F31" s="21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s="3" customFormat="1" ht="15" x14ac:dyDescent="0.25">
      <c r="A32" s="7">
        <v>25</v>
      </c>
      <c r="B32" s="16" t="s">
        <v>32</v>
      </c>
      <c r="C32" s="20">
        <v>40</v>
      </c>
      <c r="D32" s="11" t="s">
        <v>25</v>
      </c>
      <c r="E32" s="11"/>
      <c r="F32" s="21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s="3" customFormat="1" ht="15" x14ac:dyDescent="0.25">
      <c r="A33" s="7">
        <v>26</v>
      </c>
      <c r="B33" s="16" t="s">
        <v>33</v>
      </c>
      <c r="C33" s="20">
        <v>40</v>
      </c>
      <c r="D33" s="11" t="s">
        <v>25</v>
      </c>
      <c r="E33" s="11"/>
      <c r="F33" s="21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s="3" customFormat="1" ht="15" x14ac:dyDescent="0.25">
      <c r="A34" s="7">
        <v>27</v>
      </c>
      <c r="B34" s="16" t="s">
        <v>34</v>
      </c>
      <c r="C34" s="20">
        <v>40</v>
      </c>
      <c r="D34" s="11" t="s">
        <v>8</v>
      </c>
      <c r="E34" s="11"/>
      <c r="F34" s="21">
        <f t="shared" si="0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s="5" customFormat="1" ht="15" x14ac:dyDescent="0.25">
      <c r="A35" s="25">
        <v>6</v>
      </c>
      <c r="B35" s="26" t="s">
        <v>53</v>
      </c>
      <c r="C35" s="27"/>
      <c r="D35" s="28"/>
      <c r="E35" s="28"/>
      <c r="F35" s="29">
        <f>SUM(F36:F44)</f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3" customFormat="1" ht="15" x14ac:dyDescent="0.25">
      <c r="A36" s="7">
        <v>28</v>
      </c>
      <c r="B36" s="16" t="s">
        <v>35</v>
      </c>
      <c r="C36" s="20">
        <v>1</v>
      </c>
      <c r="D36" s="11" t="s">
        <v>25</v>
      </c>
      <c r="E36" s="11"/>
      <c r="F36" s="21">
        <f t="shared" si="0"/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s="3" customFormat="1" ht="15" x14ac:dyDescent="0.25">
      <c r="A37" s="7">
        <v>29</v>
      </c>
      <c r="B37" s="16" t="s">
        <v>36</v>
      </c>
      <c r="C37" s="20">
        <v>2</v>
      </c>
      <c r="D37" s="11" t="s">
        <v>25</v>
      </c>
      <c r="E37" s="11"/>
      <c r="F37" s="21">
        <f t="shared" si="0"/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s="3" customFormat="1" ht="15" x14ac:dyDescent="0.25">
      <c r="A38" s="7">
        <v>30</v>
      </c>
      <c r="B38" s="16" t="s">
        <v>37</v>
      </c>
      <c r="C38" s="20">
        <v>1</v>
      </c>
      <c r="D38" s="11" t="s">
        <v>25</v>
      </c>
      <c r="E38" s="11"/>
      <c r="F38" s="21">
        <f t="shared" si="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3" customFormat="1" ht="15" x14ac:dyDescent="0.25">
      <c r="A39" s="7">
        <v>31</v>
      </c>
      <c r="B39" s="16" t="s">
        <v>38</v>
      </c>
      <c r="C39" s="20">
        <v>1</v>
      </c>
      <c r="D39" s="11" t="s">
        <v>25</v>
      </c>
      <c r="E39" s="11"/>
      <c r="F39" s="21">
        <f t="shared" si="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s="3" customFormat="1" ht="45" x14ac:dyDescent="0.25">
      <c r="A40" s="7">
        <v>32</v>
      </c>
      <c r="B40" s="16" t="s">
        <v>39</v>
      </c>
      <c r="C40" s="20">
        <v>1</v>
      </c>
      <c r="D40" s="11" t="s">
        <v>25</v>
      </c>
      <c r="E40" s="11"/>
      <c r="F40" s="21">
        <f t="shared" si="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3" customFormat="1" ht="15" x14ac:dyDescent="0.25">
      <c r="A41" s="7">
        <v>33</v>
      </c>
      <c r="B41" s="16" t="s">
        <v>40</v>
      </c>
      <c r="C41" s="20">
        <v>1</v>
      </c>
      <c r="D41" s="11" t="s">
        <v>25</v>
      </c>
      <c r="E41" s="11"/>
      <c r="F41" s="21">
        <f t="shared" si="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3" customFormat="1" ht="30" x14ac:dyDescent="0.25">
      <c r="A42" s="7">
        <v>34</v>
      </c>
      <c r="B42" s="16" t="s">
        <v>41</v>
      </c>
      <c r="C42" s="20">
        <v>1</v>
      </c>
      <c r="D42" s="11" t="s">
        <v>25</v>
      </c>
      <c r="E42" s="11"/>
      <c r="F42" s="21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3" customFormat="1" ht="30" x14ac:dyDescent="0.25">
      <c r="A43" s="7">
        <v>35</v>
      </c>
      <c r="B43" s="16" t="s">
        <v>42</v>
      </c>
      <c r="C43" s="20">
        <v>1</v>
      </c>
      <c r="D43" s="11" t="s">
        <v>25</v>
      </c>
      <c r="E43" s="11"/>
      <c r="F43" s="21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3" customFormat="1" ht="30" x14ac:dyDescent="0.25">
      <c r="A44" s="7">
        <v>36</v>
      </c>
      <c r="B44" s="16" t="s">
        <v>43</v>
      </c>
      <c r="C44" s="20">
        <v>1</v>
      </c>
      <c r="D44" s="11" t="s">
        <v>25</v>
      </c>
      <c r="E44" s="11"/>
      <c r="F44" s="21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5" customFormat="1" ht="15" x14ac:dyDescent="0.25">
      <c r="A45" s="25">
        <v>7</v>
      </c>
      <c r="B45" s="26" t="s">
        <v>54</v>
      </c>
      <c r="C45" s="27"/>
      <c r="D45" s="28"/>
      <c r="E45" s="28"/>
      <c r="F45" s="29">
        <f>SUM(F46)</f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3" customFormat="1" ht="30" x14ac:dyDescent="0.25">
      <c r="A46" s="7">
        <v>37</v>
      </c>
      <c r="B46" s="16" t="s">
        <v>44</v>
      </c>
      <c r="C46" s="20">
        <v>2</v>
      </c>
      <c r="D46" s="11" t="s">
        <v>25</v>
      </c>
      <c r="E46" s="11"/>
      <c r="F46" s="21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s="5" customFormat="1" ht="15" x14ac:dyDescent="0.25">
      <c r="A47" s="25">
        <v>8</v>
      </c>
      <c r="B47" s="26" t="s">
        <v>55</v>
      </c>
      <c r="C47" s="27"/>
      <c r="D47" s="28"/>
      <c r="E47" s="28"/>
      <c r="F47" s="29">
        <f>SUM(F48:F50)</f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3" customFormat="1" ht="15" x14ac:dyDescent="0.25">
      <c r="A48" s="7">
        <v>38</v>
      </c>
      <c r="B48" s="16" t="s">
        <v>45</v>
      </c>
      <c r="C48" s="20">
        <v>1</v>
      </c>
      <c r="D48" s="11" t="s">
        <v>25</v>
      </c>
      <c r="E48" s="11"/>
      <c r="F48" s="21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s="3" customFormat="1" ht="30" x14ac:dyDescent="0.25">
      <c r="A49" s="7">
        <v>39</v>
      </c>
      <c r="B49" s="16" t="s">
        <v>46</v>
      </c>
      <c r="C49" s="20">
        <v>4</v>
      </c>
      <c r="D49" s="11" t="s">
        <v>25</v>
      </c>
      <c r="E49" s="11"/>
      <c r="F49" s="21">
        <f>ROUND(C49*E49,2)</f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s="3" customFormat="1" ht="30.75" thickBot="1" x14ac:dyDescent="0.3">
      <c r="A50" s="7">
        <v>40</v>
      </c>
      <c r="B50" s="16" t="s">
        <v>47</v>
      </c>
      <c r="C50" s="22">
        <v>2</v>
      </c>
      <c r="D50" s="23" t="s">
        <v>25</v>
      </c>
      <c r="E50" s="23"/>
      <c r="F50" s="24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s="5" customFormat="1" ht="15" x14ac:dyDescent="0.25">
      <c r="A51" s="31" t="s">
        <v>56</v>
      </c>
      <c r="B51" s="31"/>
      <c r="C51" s="12"/>
      <c r="D51" s="12"/>
      <c r="E51" s="12"/>
      <c r="F51" s="12">
        <f t="shared" ref="F51" si="1">SUM(F3+F10+F20+F26+F28+F35+F45+F47)</f>
        <v>0</v>
      </c>
      <c r="G51" s="9"/>
      <c r="H51" s="9"/>
    </row>
    <row r="52" spans="1:33" s="5" customFormat="1" ht="15" x14ac:dyDescent="0.25">
      <c r="A52" s="32" t="s">
        <v>57</v>
      </c>
      <c r="B52" s="32"/>
      <c r="C52" s="12"/>
      <c r="D52" s="12"/>
      <c r="E52" s="12"/>
      <c r="F52" s="12">
        <f t="shared" ref="F52" si="2">F53-F51</f>
        <v>0</v>
      </c>
      <c r="G52" s="9"/>
      <c r="H52" s="9"/>
    </row>
    <row r="53" spans="1:33" s="5" customFormat="1" ht="15" x14ac:dyDescent="0.25">
      <c r="A53" s="32" t="s">
        <v>58</v>
      </c>
      <c r="B53" s="32"/>
      <c r="C53" s="12"/>
      <c r="D53" s="12"/>
      <c r="E53" s="12"/>
      <c r="F53" s="12">
        <f t="shared" ref="F53" si="3">ROUND(F51*1.23,2)</f>
        <v>0</v>
      </c>
      <c r="G53" s="9"/>
      <c r="H53" s="9"/>
    </row>
    <row r="54" spans="1:33" s="3" customFormat="1" ht="15" x14ac:dyDescent="0.25">
      <c r="A54" s="8"/>
      <c r="C54" s="13"/>
      <c r="D54" s="13"/>
      <c r="E54" s="13"/>
      <c r="F54" s="13"/>
      <c r="G54" s="8"/>
      <c r="H54" s="8"/>
    </row>
    <row r="55" spans="1:33" x14ac:dyDescent="0.3">
      <c r="C55" s="14"/>
      <c r="D55" s="14"/>
      <c r="E55" s="14"/>
      <c r="F55" s="14"/>
      <c r="G55" s="1"/>
      <c r="H55" s="1"/>
    </row>
    <row r="56" spans="1:33" x14ac:dyDescent="0.3">
      <c r="C56" s="14"/>
      <c r="D56" s="14"/>
      <c r="E56" s="14"/>
      <c r="F56" s="14"/>
      <c r="G56" s="1"/>
      <c r="H56" s="1"/>
    </row>
    <row r="57" spans="1:33" x14ac:dyDescent="0.3">
      <c r="C57" s="14"/>
      <c r="D57" s="14"/>
      <c r="E57" s="14"/>
      <c r="F57" s="14"/>
      <c r="G57" s="1"/>
      <c r="H57" s="1"/>
    </row>
    <row r="58" spans="1:33" x14ac:dyDescent="0.3">
      <c r="C58" s="14"/>
      <c r="D58" s="14"/>
      <c r="E58" s="14"/>
      <c r="F58" s="14"/>
      <c r="G58" s="1"/>
      <c r="H58" s="1"/>
    </row>
  </sheetData>
  <mergeCells count="4">
    <mergeCell ref="A51:B51"/>
    <mergeCell ref="A52:B52"/>
    <mergeCell ref="A53:B53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rybak</dc:creator>
  <cp:lastModifiedBy>rybak</cp:lastModifiedBy>
  <dcterms:created xsi:type="dcterms:W3CDTF">2018-12-28T12:01:35Z</dcterms:created>
  <dcterms:modified xsi:type="dcterms:W3CDTF">2018-12-28T12:38:25Z</dcterms:modified>
</cp:coreProperties>
</file>