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Klienci\Samorządy\Korsze Gmina\przetarg 01.11.2017-30.10.2020\na BIP\"/>
    </mc:Choice>
  </mc:AlternateContent>
  <bookViews>
    <workbookView xWindow="0" yWindow="0" windowWidth="23040" windowHeight="9090"/>
  </bookViews>
  <sheets>
    <sheet name="informacje ogólne" sheetId="90" r:id="rId1"/>
    <sheet name="budynki" sheetId="89" r:id="rId2"/>
    <sheet name="elektronika " sheetId="83" r:id="rId3"/>
    <sheet name="auta" sheetId="6" r:id="rId4"/>
    <sheet name="środki trwałe" sheetId="92" r:id="rId5"/>
    <sheet name="maszyny" sheetId="94" r:id="rId6"/>
    <sheet name="lokalizacje" sheetId="93" r:id="rId7"/>
    <sheet name="szkody" sheetId="98" r:id="rId8"/>
  </sheets>
  <definedNames>
    <definedName name="_xlnm._FilterDatabase" localSheetId="2" hidden="1">'elektronika '!$A$4:$IT$4</definedName>
    <definedName name="_xlnm.Print_Area" localSheetId="3">auta!$A$1:$S$24</definedName>
    <definedName name="_xlnm.Print_Area" localSheetId="1">budynki!$A$1:$X$126</definedName>
    <definedName name="_xlnm.Print_Area" localSheetId="2">'elektronika '!$A$1:$D$130</definedName>
  </definedNames>
  <calcPr calcId="152511"/>
</workbook>
</file>

<file path=xl/calcChain.xml><?xml version="1.0" encoding="utf-8"?>
<calcChain xmlns="http://schemas.openxmlformats.org/spreadsheetml/2006/main">
  <c r="H87" i="89" l="1"/>
  <c r="H126" i="89" l="1"/>
  <c r="H95" i="89"/>
  <c r="H103" i="89" l="1"/>
  <c r="H112" i="89"/>
  <c r="H118" i="89"/>
  <c r="H125" i="89"/>
  <c r="D37" i="98" l="1"/>
  <c r="E37" i="98" l="1"/>
  <c r="C8" i="92" l="1"/>
  <c r="D125" i="83" l="1"/>
  <c r="D129" i="83" s="1"/>
  <c r="D119" i="83"/>
  <c r="D128" i="83" s="1"/>
  <c r="D109" i="83"/>
  <c r="D23" i="83"/>
  <c r="D27" i="83"/>
  <c r="D31" i="83"/>
  <c r="D38" i="83"/>
  <c r="D47" i="83"/>
  <c r="D59" i="83"/>
  <c r="D65" i="83"/>
  <c r="D73" i="83"/>
  <c r="D78" i="83"/>
  <c r="D86" i="83"/>
  <c r="D97" i="83"/>
  <c r="H106" i="89" l="1"/>
  <c r="C12" i="92" l="1"/>
  <c r="D12" i="92"/>
  <c r="D50" i="83" l="1"/>
  <c r="D130" i="83" s="1"/>
  <c r="G9" i="94"/>
  <c r="G5" i="94"/>
</calcChain>
</file>

<file path=xl/sharedStrings.xml><?xml version="1.0" encoding="utf-8"?>
<sst xmlns="http://schemas.openxmlformats.org/spreadsheetml/2006/main" count="1977" uniqueCount="699">
  <si>
    <t>RAZEM</t>
  </si>
  <si>
    <t>PKD</t>
  </si>
  <si>
    <t>L.p.</t>
  </si>
  <si>
    <t>Nazwa jednostki</t>
  </si>
  <si>
    <t>NIP</t>
  </si>
  <si>
    <t>REGON</t>
  </si>
  <si>
    <t>Liczba pracowników</t>
  </si>
  <si>
    <t>zabezpieczenia
(znane zabiezpieczenia p-poż i przeciw kradzieżowe)                                      (2)</t>
  </si>
  <si>
    <t>lokalizacja (adres)</t>
  </si>
  <si>
    <t>Rodzaj         (osobowy/ ciężarowy/ specjalny)</t>
  </si>
  <si>
    <t>Data I rejestracji</t>
  </si>
  <si>
    <t>Ilość miejsc</t>
  </si>
  <si>
    <t>Przebieg</t>
  </si>
  <si>
    <t>W tym zbiory bibioteczne</t>
  </si>
  <si>
    <t>Jednostka</t>
  </si>
  <si>
    <t>Razem</t>
  </si>
  <si>
    <t>Dane pojazdów</t>
  </si>
  <si>
    <t>Lp.</t>
  </si>
  <si>
    <t>Marka</t>
  </si>
  <si>
    <t>Typ, model</t>
  </si>
  <si>
    <t>Nr podw./ nadw.</t>
  </si>
  <si>
    <t>Nr rej.</t>
  </si>
  <si>
    <t>Rok prod.</t>
  </si>
  <si>
    <t>Od</t>
  </si>
  <si>
    <t>Do</t>
  </si>
  <si>
    <t xml:space="preserve">Nazwa  </t>
  </si>
  <si>
    <t>Rok produkcji</t>
  </si>
  <si>
    <t>Wartość księgowa brutto</t>
  </si>
  <si>
    <t>Razem sprzęt stacjonarny</t>
  </si>
  <si>
    <t>Razem sprzęt przenośny</t>
  </si>
  <si>
    <t>Razem monitoring wizyjny</t>
  </si>
  <si>
    <t>Lokalizacja (adres)</t>
  </si>
  <si>
    <t>Zabezpieczenia (znane zabezpieczenia p-poż i przeciw kradzieżowe)</t>
  </si>
  <si>
    <t>Urządzenia i wyposażenie</t>
  </si>
  <si>
    <t>Wykaz monitoringu wizyjnego</t>
  </si>
  <si>
    <t>Nazwa maszyny (urządzenia)</t>
  </si>
  <si>
    <t>Numer seryjny</t>
  </si>
  <si>
    <t>Moc, wydajność, cinienie</t>
  </si>
  <si>
    <t>Producent</t>
  </si>
  <si>
    <t>Suma ubezpieczenia</t>
  </si>
  <si>
    <t xml:space="preserve">opis zabezpieczeń przed awarią (dodatkowe do wymaganych przepisami lub zaleceniami producenta)                 </t>
  </si>
  <si>
    <t>Czy maszyna (urządzenie) jest eksploatowana pod ziemią? (TAK/NIE)</t>
  </si>
  <si>
    <t>Miejsce ubezpieczenia (adres)</t>
  </si>
  <si>
    <t>Rodzaj prowadzonej działalności (opisowo)</t>
  </si>
  <si>
    <t>lp.</t>
  </si>
  <si>
    <t xml:space="preserve">nazwa budynku/ budowli </t>
  </si>
  <si>
    <t xml:space="preserve">przeznaczenie budynku/ budowli </t>
  </si>
  <si>
    <t>czy budynek jest użytkowany? (TAK/NIE)</t>
  </si>
  <si>
    <t>czy jest to budynkek zabytkowy, podlegający nadzorowi konserwatora zabytków?</t>
  </si>
  <si>
    <t>rok budowy</t>
  </si>
  <si>
    <t>Rodzaj materiałów budowlanych, z jakich wykonano budynek</t>
  </si>
  <si>
    <t>powierzchnia użytkowa (w m²)**</t>
  </si>
  <si>
    <t>ilość kondygnacji</t>
  </si>
  <si>
    <t>czy budynek jest podpiwniczony?</t>
  </si>
  <si>
    <t>czy jest wyposażony w windę? (TAK/NIE)</t>
  </si>
  <si>
    <t>mury</t>
  </si>
  <si>
    <t>stropy</t>
  </si>
  <si>
    <t>dach (konstrukcja i pokrycie)</t>
  </si>
  <si>
    <t>konstukcja i pokrycie dachu</t>
  </si>
  <si>
    <t>intalacja elekryczna</t>
  </si>
  <si>
    <t>sieć wodno-kanalizacyjna oraz cenralnego ogrzewania</t>
  </si>
  <si>
    <t>stolarka okienna i drzwiowa</t>
  </si>
  <si>
    <t>instalacja gazowa</t>
  </si>
  <si>
    <t>instalacja wentylacyjna i kominowa</t>
  </si>
  <si>
    <t>rodzaj wartości (księgowa brutto - KB / odtworzeniowa - O)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</si>
  <si>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</si>
  <si>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INFORMACJA O MAJĄTKU TRWAŁYM</t>
  </si>
  <si>
    <t>Poj.</t>
  </si>
  <si>
    <t>Czy pojazd służy do nauki jazdy? (TAK/NIE)</t>
  </si>
  <si>
    <r>
      <t>Zielona Karta</t>
    </r>
    <r>
      <rPr>
        <sz val="10"/>
        <rFont val="Arial"/>
        <family val="2"/>
        <charset val="238"/>
      </rPr>
      <t xml:space="preserve"> (kraj)</t>
    </r>
  </si>
  <si>
    <t>Adres</t>
  </si>
  <si>
    <t>Urząd Miejski</t>
  </si>
  <si>
    <t xml:space="preserve"> ul.Mickiewicza 13
11-430 Korsze</t>
  </si>
  <si>
    <t>8411 Z</t>
  </si>
  <si>
    <t>742-10-01-199</t>
  </si>
  <si>
    <t>Kierowanie Podstawowymi Rodzajami Działalności Publicznej</t>
  </si>
  <si>
    <t>-</t>
  </si>
  <si>
    <t>Budynek biurowy</t>
  </si>
  <si>
    <t>Administracyjno-usługowy</t>
  </si>
  <si>
    <t>tak</t>
  </si>
  <si>
    <t>Budynek murowany wolnostojący (pod potrzeby niepublicznej służby zdrowia)</t>
  </si>
  <si>
    <t>Usługowy</t>
  </si>
  <si>
    <t>Budynek murowany wolnostojący (na stadionie)</t>
  </si>
  <si>
    <t>Dom OSP murowany pietrowy</t>
  </si>
  <si>
    <t>Usługowo-szkolny</t>
  </si>
  <si>
    <t>Kompleks boisk sportowych "ORLIK 2012" wraz z budynkiem</t>
  </si>
  <si>
    <t>Obiekt sportowy</t>
  </si>
  <si>
    <t>Publiczne miejsce spotkań - scena</t>
  </si>
  <si>
    <t>Usługowo-publiczny</t>
  </si>
  <si>
    <t>Publiczne miejsce spotkań - teren</t>
  </si>
  <si>
    <t>tak ( w strefie ochrony konserwatorskiej)</t>
  </si>
  <si>
    <t>nie</t>
  </si>
  <si>
    <t>przed 1945</t>
  </si>
  <si>
    <t>KB</t>
  </si>
  <si>
    <t>Gaśnice,Biuro Ochrony Mienia GROM Okmo w kasie zabezpieczone folią antywłamaniową, urządzenie alarmowe - cały budynek</t>
  </si>
  <si>
    <t>ul.Mickiewicza 13 , 11-430 Korsze</t>
  </si>
  <si>
    <t>cegła</t>
  </si>
  <si>
    <t>betonowe</t>
  </si>
  <si>
    <t>drewnianie papowe</t>
  </si>
  <si>
    <t>Gaśnice, okno antywłamaniowe</t>
  </si>
  <si>
    <t>ul.Reymonta 2, 11-430 Korsze</t>
  </si>
  <si>
    <t>płyta kanał. + cegła</t>
  </si>
  <si>
    <t>stropodach + papa</t>
  </si>
  <si>
    <t>Gaśnice</t>
  </si>
  <si>
    <t>ul.Wojska Polskiego 39, 11 -430 Korsze</t>
  </si>
  <si>
    <t>gazobeton, cegła</t>
  </si>
  <si>
    <t>Cały budynek</t>
  </si>
  <si>
    <t>ul.Kociuszki 16, 11-430 Korsze</t>
  </si>
  <si>
    <t>cegła, pustak</t>
  </si>
  <si>
    <t>ul.Kościuszki 12 11-430 Korsze</t>
  </si>
  <si>
    <t>ul.Mickiewicza 1, 11-430 Korsze</t>
  </si>
  <si>
    <t>drewno i pokrycie dachówką</t>
  </si>
  <si>
    <t>Bloczki gazobetonowe</t>
  </si>
  <si>
    <t>Kasetony</t>
  </si>
  <si>
    <t>Stalowa, pokrycie blachodachówką</t>
  </si>
  <si>
    <t xml:space="preserve">nie ma </t>
  </si>
  <si>
    <t>bardzo dobry</t>
  </si>
  <si>
    <t>sprawna</t>
  </si>
  <si>
    <t>dobry</t>
  </si>
  <si>
    <t>dobra</t>
  </si>
  <si>
    <t>dobry - wentylacja grawitacyjna</t>
  </si>
  <si>
    <t>dobry - wentylacja gawitacyjna</t>
  </si>
  <si>
    <t xml:space="preserve">Tak </t>
  </si>
  <si>
    <t>O</t>
  </si>
  <si>
    <t>Zestaw komputerowy</t>
  </si>
  <si>
    <t>Komputer ESPRIMO P 400</t>
  </si>
  <si>
    <t>Drukarka HP COLOR LASER</t>
  </si>
  <si>
    <t>Komputer Fujitsu</t>
  </si>
  <si>
    <t>Laptop  LENOVO</t>
  </si>
  <si>
    <t>Autosan</t>
  </si>
  <si>
    <t xml:space="preserve">A10 </t>
  </si>
  <si>
    <t>NKE F025</t>
  </si>
  <si>
    <t>autobus</t>
  </si>
  <si>
    <t>H9-21</t>
  </si>
  <si>
    <t>NKE R966</t>
  </si>
  <si>
    <t>Ciacciamoli</t>
  </si>
  <si>
    <t>Iveco 120 Temh</t>
  </si>
  <si>
    <t>ZCFA1EF1262487883</t>
  </si>
  <si>
    <t>NKE 33FR</t>
  </si>
  <si>
    <t>SUASW3AHP25022063</t>
  </si>
  <si>
    <t>NKE K680</t>
  </si>
  <si>
    <t>Lublin</t>
  </si>
  <si>
    <t>3322/II</t>
  </si>
  <si>
    <t>SUL332212V0028157</t>
  </si>
  <si>
    <t>NKE F019</t>
  </si>
  <si>
    <t>osob-ciężarowy</t>
  </si>
  <si>
    <t>Renault</t>
  </si>
  <si>
    <t>Trafic</t>
  </si>
  <si>
    <t>VF1JLBCB664115044</t>
  </si>
  <si>
    <t>NKE 54AV</t>
  </si>
  <si>
    <t>osobowy</t>
  </si>
  <si>
    <t>Wiola</t>
  </si>
  <si>
    <t>W-600</t>
  </si>
  <si>
    <t>SUC060BOF60004715</t>
  </si>
  <si>
    <t>NKE 02SA</t>
  </si>
  <si>
    <t>przyczepa lekka cięż.</t>
  </si>
  <si>
    <t>Niwiadów</t>
  </si>
  <si>
    <t>B-750</t>
  </si>
  <si>
    <t>SWNB7500020013643</t>
  </si>
  <si>
    <t>NKE P348</t>
  </si>
  <si>
    <t xml:space="preserve">Lublin </t>
  </si>
  <si>
    <t>SUL331412V0027259</t>
  </si>
  <si>
    <t>NKE 96HH</t>
  </si>
  <si>
    <t>osobowy ciężarowy</t>
  </si>
  <si>
    <t>Mercedes</t>
  </si>
  <si>
    <t>Benz Atego</t>
  </si>
  <si>
    <t>WDB9763742L406691</t>
  </si>
  <si>
    <t>NKE 99LK</t>
  </si>
  <si>
    <t xml:space="preserve">równiarka samobieżna </t>
  </si>
  <si>
    <t>Scania Verbis NORDVERK 130NS</t>
  </si>
  <si>
    <t>brak</t>
  </si>
  <si>
    <t>specjalny</t>
  </si>
  <si>
    <t xml:space="preserve">Skoda </t>
  </si>
  <si>
    <t>Octavia</t>
  </si>
  <si>
    <t xml:space="preserve">TMBJP41U358782750 </t>
  </si>
  <si>
    <t>NKE64TP</t>
  </si>
  <si>
    <t>Volkswagen</t>
  </si>
  <si>
    <t>Transporter</t>
  </si>
  <si>
    <t>WV2ZZZ70ZPH126794</t>
  </si>
  <si>
    <t>NKF24UY</t>
  </si>
  <si>
    <t>Passat</t>
  </si>
  <si>
    <t>WVWZZZ3AZTE215957</t>
  </si>
  <si>
    <t>NKEK729</t>
  </si>
  <si>
    <t>Jelcz</t>
  </si>
  <si>
    <t>09760</t>
  </si>
  <si>
    <t>OLB434K</t>
  </si>
  <si>
    <t>Mer</t>
  </si>
  <si>
    <t>75 P P52</t>
  </si>
  <si>
    <t>SZ975P52060MR1067</t>
  </si>
  <si>
    <t>NKE09PR</t>
  </si>
  <si>
    <t>przyczepka lekka</t>
  </si>
  <si>
    <t>transporter</t>
  </si>
  <si>
    <t>WV2ZZZ70ZPH126799</t>
  </si>
  <si>
    <t>NKE 13HJ</t>
  </si>
  <si>
    <t>ford</t>
  </si>
  <si>
    <t>fafy</t>
  </si>
  <si>
    <t>WF0VXXBDFV2G68066</t>
  </si>
  <si>
    <t>NKE 96XW</t>
  </si>
  <si>
    <t>ciężarowy</t>
  </si>
  <si>
    <t xml:space="preserve"> -</t>
  </si>
  <si>
    <t>03.01.2005</t>
  </si>
  <si>
    <t>oczyszczalnia ścieków</t>
  </si>
  <si>
    <t>budynek</t>
  </si>
  <si>
    <t>szkoła</t>
  </si>
  <si>
    <t>TAK</t>
  </si>
  <si>
    <t>ogrodzenie</t>
  </si>
  <si>
    <t>droga do zbiornika</t>
  </si>
  <si>
    <t>plac przy szkole z polbruku</t>
  </si>
  <si>
    <t>zbiornik+ kotły oleju opałowego</t>
  </si>
  <si>
    <t>monitoring , alrm,gaśnice , hydrant</t>
  </si>
  <si>
    <t xml:space="preserve">Łankiejmy 10 </t>
  </si>
  <si>
    <t>cegła szczelinowa</t>
  </si>
  <si>
    <t xml:space="preserve">żelbetonowe </t>
  </si>
  <si>
    <t>krokwie drewniane, blachodachówka,</t>
  </si>
  <si>
    <t>NIE</t>
  </si>
  <si>
    <t>Komputer PC z systemem operacyjnym WINDOWS 7 - 6 szt.</t>
  </si>
  <si>
    <t>Komputery pentium Dual-Core z systemem WINDOWS 7 - 5 szt</t>
  </si>
  <si>
    <t>Tablica interaktywana Esprit DT+Nec</t>
  </si>
  <si>
    <t>Projektor Multimedialny ACER X112 DLP SVGA</t>
  </si>
  <si>
    <t>Zestaw komputerowy z oprogramowaniem</t>
  </si>
  <si>
    <t>Notbook Toshiba 40 40L 1333  FHD</t>
  </si>
  <si>
    <t>Projektor Nec VE281</t>
  </si>
  <si>
    <t>Kamera kopułkowa LC 650 TVL EFFIO</t>
  </si>
  <si>
    <t>Łankiejmy 10
11-430 Korsze</t>
  </si>
  <si>
    <t>742-19-07-681</t>
  </si>
  <si>
    <t>8560Z</t>
  </si>
  <si>
    <t>działalność wspomagająca edukację</t>
  </si>
  <si>
    <t>Szkoła</t>
  </si>
  <si>
    <t>Nawierzchnia</t>
  </si>
  <si>
    <t>Boisko asfaltowe</t>
  </si>
  <si>
    <t>Boisko trawiaste</t>
  </si>
  <si>
    <t>Bieżnia</t>
  </si>
  <si>
    <t>Skocznia</t>
  </si>
  <si>
    <t>gaśnice: ABC- 15 szt AF 1 szt, GSE - 3 szt., hydranty - 9szt., drzwi metalowe - 5 szt., drzwi drewniane - 1 szt., kraty na oknach.</t>
  </si>
  <si>
    <t>Garbno</t>
  </si>
  <si>
    <t>system tradycyjny na stropach, ściany: cegła dziurawka, pustaki gazo-betonowe i elementy żelbetowe</t>
  </si>
  <si>
    <t>stropodach wentylowany o konstrukcji z płyt korytkowych kryty papą termozgrzewalną</t>
  </si>
  <si>
    <t>Komputer Intel 6szt.</t>
  </si>
  <si>
    <t>Monitor Philips 18,5" 197E3L 12szt.</t>
  </si>
  <si>
    <t xml:space="preserve">telewizor PANASONIC </t>
  </si>
  <si>
    <t>telewizor TOSHIBA 48"</t>
  </si>
  <si>
    <t>telewizor PHILIPS 47"</t>
  </si>
  <si>
    <t>kopiarka cyfrowa TASKalfa</t>
  </si>
  <si>
    <t>Notebook Lenovo G580</t>
  </si>
  <si>
    <t>kolumny YAMAHA</t>
  </si>
  <si>
    <t>Garbno 36
11-430 Korsze</t>
  </si>
  <si>
    <t>Kocioł C.O. miałowy z mechanicznym dozowaniem paliwa typ KTM 250</t>
  </si>
  <si>
    <t>250 kW</t>
  </si>
  <si>
    <t xml:space="preserve">PHHU SIMAR </t>
  </si>
  <si>
    <t>rura bezpieczeństwa, rura wzbiorcza, rura sygnalizacyjna,rura przelewowa, odpowietrzająca, manometr, pompa, termometr,</t>
  </si>
  <si>
    <t>ul. Wolności 12
11-430 Korsze</t>
  </si>
  <si>
    <t>Przedszkole Miejskie w Korszach</t>
  </si>
  <si>
    <t>wychowanie przedszkolne</t>
  </si>
  <si>
    <t>Przedszkole Miejskie</t>
  </si>
  <si>
    <t>4. Przedszkole Miejskie</t>
  </si>
  <si>
    <t>gaśnice 5 szt., hydranty 3 szt., koc przeciwpoż. 1 szt., kraty w oknach: gab. Intendentki, przygotowalnie czyst, magazyn żywnościowy (łącznie 3 okna na parterze), dozór pracowniczy - część doby (6.30-17.00), wyjścia z budynku - 6, w tym jedno główne i 3 ewakuacyjne</t>
  </si>
  <si>
    <t>ul. Wolności 12</t>
  </si>
  <si>
    <t>cegła ceramiczna, piwnica - cegła pełna</t>
  </si>
  <si>
    <t>stropodach wentylowany z płyt żelbetonowych; żelbetonowy prefabrykowany</t>
  </si>
  <si>
    <t>pokrycie: papa na lepiku z obróbkami blacharskimi - ocynk</t>
  </si>
  <si>
    <t>nie dotyczy</t>
  </si>
  <si>
    <t xml:space="preserve">TAK </t>
  </si>
  <si>
    <t>Komputer FUJITSU</t>
  </si>
  <si>
    <t>Drukarka HP 4615</t>
  </si>
  <si>
    <t>Komputer  INTEL PENTIUM</t>
  </si>
  <si>
    <t>Kopiarka CANON IR1020F</t>
  </si>
  <si>
    <t>MINI WIEŻA PHILIPS z bluetooth BTD 2180/12</t>
  </si>
  <si>
    <t>Oddział Przedszkola przy ul. Kościuszki 20, 11-430 Korsze</t>
  </si>
  <si>
    <t>Gaśnica szt. 1 oraz krata na I piętrze - wejście do oddziału przedszkolnego</t>
  </si>
  <si>
    <t>1. Przedszkole Miejskie</t>
  </si>
  <si>
    <t>Zespół Szkół w Korszach</t>
  </si>
  <si>
    <t xml:space="preserve">Wykaz sprzętu elektronicznego przenośnego </t>
  </si>
  <si>
    <t>Wykaz sprzętu elektronicznego stacjonarnego</t>
  </si>
  <si>
    <t>Tabela nr 1 - Informacje ogólne do oceny ryzyka w Gminie Korsze</t>
  </si>
  <si>
    <t>Tabela nr 2 - Wykaz budynków i budowli w Gminie Korsze</t>
  </si>
  <si>
    <t>Tabela nr 3 - Wykaz sprzętu elektronicznego w Gminie Korsze</t>
  </si>
  <si>
    <t>Tabela nr 4 - Wykaz pojazdów w Gminie Korsze</t>
  </si>
  <si>
    <r>
      <t xml:space="preserve">WYKAZ LOKALIZACJI, W KTÓRYCH PROWADZONA JEST DZIAŁALNOŚĆ ORAZ LOKALIZACJI, GDZIE ZNAJDUJE SIĘ MIENIE NALEŻĄCE DO JEDNOSTEK </t>
    </r>
    <r>
      <rPr>
        <b/>
        <sz val="12"/>
        <rFont val="Arial"/>
        <family val="2"/>
        <charset val="238"/>
      </rPr>
      <t>GMINY KORSZE</t>
    </r>
    <r>
      <rPr>
        <b/>
        <sz val="12"/>
        <color indexed="10"/>
        <rFont val="Arial"/>
        <family val="2"/>
        <charset val="238"/>
      </rPr>
      <t xml:space="preserve"> </t>
    </r>
    <r>
      <rPr>
        <b/>
        <sz val="12"/>
        <rFont val="Arial"/>
        <family val="2"/>
      </rPr>
      <t>(nie wykazane w załączniku nr 1 - poniższy wykaz nie musi być pełnym wykazem lokalizacji)</t>
    </r>
  </si>
  <si>
    <t>ul.Kościuszki 12
 11-430 Korsze</t>
  </si>
  <si>
    <t>edukacyjno - wychowawcza</t>
  </si>
  <si>
    <t>Budynek szkolny - stary</t>
  </si>
  <si>
    <t>Budynek szkolny - nowy</t>
  </si>
  <si>
    <t>Budynek gospodarczy - 2 garaże, magazyn sprzętu sportowego</t>
  </si>
  <si>
    <t>nawierzchnia boisk</t>
  </si>
  <si>
    <t>Gaśnice - typ A,B,C,szt 24; hydranty szt.3/dozór całodobowy/drzwi metalowe - 2szt.</t>
  </si>
  <si>
    <t>ul.Kościuszki 12,11-430 Korsze</t>
  </si>
  <si>
    <t>Gaśnice - typ A,B,C,szt 24; hydranty szt.2/dozór całodobowy/drzwi metalowe-1szt.,zamek z wkładką LOBO</t>
  </si>
  <si>
    <t>Gaśnice - typ A, B, C szt. 2; dozór całodobowy</t>
  </si>
  <si>
    <t>betonowo- trzcinowy</t>
  </si>
  <si>
    <t>dozór całodobowy</t>
  </si>
  <si>
    <t>nie ma</t>
  </si>
  <si>
    <t>dostateczny</t>
  </si>
  <si>
    <t>stolarka drzwiowa</t>
  </si>
  <si>
    <t>częściowo</t>
  </si>
  <si>
    <t>telewizor Samsung</t>
  </si>
  <si>
    <t>zestaw komputerowy-szt.10</t>
  </si>
  <si>
    <t>tablica interaktywna dotykowa</t>
  </si>
  <si>
    <t>głośniki Creative</t>
  </si>
  <si>
    <t>laptop HP Compaq</t>
  </si>
  <si>
    <t>projektor BENQ</t>
  </si>
  <si>
    <t>drukarka Laser Jet Pro M201dw</t>
  </si>
  <si>
    <t>Zestaw komputerowy stacjonarny FSC,DELL,HP,Lenovo</t>
  </si>
  <si>
    <t>Budynek szkoły</t>
  </si>
  <si>
    <t>nawierzchnia</t>
  </si>
  <si>
    <t>Piłkochwyty</t>
  </si>
  <si>
    <t>gaśnice pianowe 6szt., system alarmowy obejmujący prac. Komputerową, gad. Dyrektora, pokój nauczycielski, bibliotekę; kraty w oknach- w gab. Dyr.., prac. Komputerowej, pok. nauczycielskim; drzwi główne i awaryjne, po 2 zamki patentowe, urządzenia alarmowe - sygn. dźwiękowa, powiadomienie agencji ochrony, dozór pracowniczy</t>
  </si>
  <si>
    <t>Sątoczno 8, 11-430 Korsze</t>
  </si>
  <si>
    <t>betonowy, zbrojony</t>
  </si>
  <si>
    <t>stropodach z płyt betonowych, pokrycie papowe bez izolacji</t>
  </si>
  <si>
    <t>Laptop Lenovo</t>
  </si>
  <si>
    <t>edukacyjna, wychowawcza, opiekuńcza</t>
  </si>
  <si>
    <t>8510Z</t>
  </si>
  <si>
    <t>edukacyjna</t>
  </si>
  <si>
    <t>Budynek mieszkalno- usługowy</t>
  </si>
  <si>
    <t>Mieszkalny</t>
  </si>
  <si>
    <t>Budynek usługowy</t>
  </si>
  <si>
    <t>Użytkowy</t>
  </si>
  <si>
    <t>Budynek mieszkalny</t>
  </si>
  <si>
    <t>Mieszkalno- użytkowy</t>
  </si>
  <si>
    <t xml:space="preserve">tak, podlega ochronie konserwatorskiej </t>
  </si>
  <si>
    <t xml:space="preserve">Mieszkalny </t>
  </si>
  <si>
    <t>mieszkalno- użykowy</t>
  </si>
  <si>
    <t>drewniana+ pokrycie dachówka ceramiczną "holenderka"</t>
  </si>
  <si>
    <t>Mickiewicza 10 A</t>
  </si>
  <si>
    <t>Szkolna 27</t>
  </si>
  <si>
    <t>cegła pełna</t>
  </si>
  <si>
    <t>strop nad piwnicą ceglany, pozostałe drewniane belkowe</t>
  </si>
  <si>
    <t>stropodach+pokrycie papa</t>
  </si>
  <si>
    <t>Dłużec Wielki 11</t>
  </si>
  <si>
    <t>cegła ceramiczna pełna</t>
  </si>
  <si>
    <t>drewniana+ pokryty dachówką ceramiczną</t>
  </si>
  <si>
    <t>Głowbity 3</t>
  </si>
  <si>
    <t>cegla ceramiczna</t>
  </si>
  <si>
    <t>strop nad piwnicą ceglany, pozostałe drewniane</t>
  </si>
  <si>
    <t>drewniana+ dachówka ceramiczna "holenderka" i papa</t>
  </si>
  <si>
    <t>Kałwągi 9</t>
  </si>
  <si>
    <t>ceglany</t>
  </si>
  <si>
    <t>drewniana+ pokrycie dachówką ceramiczną "holenderką"</t>
  </si>
  <si>
    <t>Karszewo 5</t>
  </si>
  <si>
    <t>dachówka ceramiczna</t>
  </si>
  <si>
    <t>Parys 25</t>
  </si>
  <si>
    <t xml:space="preserve">cegła ceramiczna pełna </t>
  </si>
  <si>
    <t>drewniane belkowe</t>
  </si>
  <si>
    <t>drewniana+ pokryty dachówką ceramiczna "holenderką"</t>
  </si>
  <si>
    <t>Płutniki 3</t>
  </si>
  <si>
    <t>Bykowo 11</t>
  </si>
  <si>
    <t>pokryty blachodachówką</t>
  </si>
  <si>
    <t>Suśnik 7</t>
  </si>
  <si>
    <t>cegła pełna palona</t>
  </si>
  <si>
    <t>drewniana+ eternit</t>
  </si>
  <si>
    <t>Wojska Polskiego 22</t>
  </si>
  <si>
    <t>Wojska Polskiego 25</t>
  </si>
  <si>
    <t xml:space="preserve">cegła </t>
  </si>
  <si>
    <t>drewniana + pokrycie dachówką ceramiczną "holenderką"</t>
  </si>
  <si>
    <t>Wojska Polskiego 5</t>
  </si>
  <si>
    <t>pokrycie- blacha</t>
  </si>
  <si>
    <t>Wojska Polskiego 28</t>
  </si>
  <si>
    <t>cegła pełna ceramiczna</t>
  </si>
  <si>
    <t>Wojska Polskiego 23</t>
  </si>
  <si>
    <t>drewniane</t>
  </si>
  <si>
    <t>Szkolna 7</t>
  </si>
  <si>
    <t>Mickiewicza 5A</t>
  </si>
  <si>
    <t>strop nad piwnicą betonowy, pozostałe drewniane</t>
  </si>
  <si>
    <t>drewniana+ pokrycie papa</t>
  </si>
  <si>
    <t>Kościuszki 25</t>
  </si>
  <si>
    <t>cegła ceramniczna pełna</t>
  </si>
  <si>
    <t>pokrycie- dachówką ceramiczną "holenderką"</t>
  </si>
  <si>
    <t>Mickiewicza 10</t>
  </si>
  <si>
    <t>nad piwnicą z cegły ceramicznej pełnej, pozostałe drewniane belkowe</t>
  </si>
  <si>
    <t>drewniana+ pokrycie- dachówka ceramiczną holenderką</t>
  </si>
  <si>
    <t>Wolności 9A</t>
  </si>
  <si>
    <t>Skłodowskiej 1</t>
  </si>
  <si>
    <t>nad piwnicą betonowy, nad parterem drewniany</t>
  </si>
  <si>
    <t>drewniana+ pokryty dachówką ceramiczną "holenderką"</t>
  </si>
  <si>
    <t>Skłodowskiej 7A</t>
  </si>
  <si>
    <t>beton</t>
  </si>
  <si>
    <t>nad piwnicą betonowy na belkach stalowych, strop nad parterem drewniany</t>
  </si>
  <si>
    <t>drewniany+ dachówka ceramiczna "holenderka"</t>
  </si>
  <si>
    <t>Skłodowskiej 13</t>
  </si>
  <si>
    <t>strop nad piwnicą betonowy, na parterem drewniany</t>
  </si>
  <si>
    <t>Skłodowskiej 15</t>
  </si>
  <si>
    <t>Skłodowskiej 17</t>
  </si>
  <si>
    <t>Wolności 41</t>
  </si>
  <si>
    <t>drewniana+ pokrycie dachówką ceramiczną"holenderką"</t>
  </si>
  <si>
    <t>Wileńska 1</t>
  </si>
  <si>
    <t>strop na piwnicą ceglany, pozostałe drewniane</t>
  </si>
  <si>
    <t>drewniana+pokrycie dachówka ceramiczna "holenderka"</t>
  </si>
  <si>
    <t>Szkolna 12</t>
  </si>
  <si>
    <t>drewniany</t>
  </si>
  <si>
    <t>sropodach drewniany kryty papą</t>
  </si>
  <si>
    <t>Szkolna 15</t>
  </si>
  <si>
    <t>strop nad piwnicą ceglany na belkach stalowych, strop nad parterem drewniany</t>
  </si>
  <si>
    <t>strop nad piwnicą ceglany na belkach stalowych, pozostałe stropy drewniane</t>
  </si>
  <si>
    <t>Kościuszki 11</t>
  </si>
  <si>
    <t xml:space="preserve">drewniana+ pokryty dachówką ceramiczną </t>
  </si>
  <si>
    <t>Ogrodowa 14</t>
  </si>
  <si>
    <t>Chopina 12</t>
  </si>
  <si>
    <t>drewniana+pokryty dachówką ceramiczną "holenderką"</t>
  </si>
  <si>
    <t>Moniuszki 1</t>
  </si>
  <si>
    <t>Dzierżążnik 1</t>
  </si>
  <si>
    <t>drewniana+ pokrycie dachówka ceramiczna</t>
  </si>
  <si>
    <t>Łankiejmy 9</t>
  </si>
  <si>
    <t>Łankiejmy 11</t>
  </si>
  <si>
    <t>Głowbity 10</t>
  </si>
  <si>
    <t>Łankiejmy 29</t>
  </si>
  <si>
    <t>Łankiejmy 25</t>
  </si>
  <si>
    <t>Łankiejmy 30</t>
  </si>
  <si>
    <t>Parys 18</t>
  </si>
  <si>
    <t>drewniana+ dachówka ceramiczna "holenderka"</t>
  </si>
  <si>
    <t>Podlechy 21</t>
  </si>
  <si>
    <t>Sątoczno 6A</t>
  </si>
  <si>
    <t>Prosna 8</t>
  </si>
  <si>
    <t>Prosna 13</t>
  </si>
  <si>
    <t>pokrycie eternit</t>
  </si>
  <si>
    <t>Wandajny 10</t>
  </si>
  <si>
    <t>nad piwnicą ceglany, pozostałe strony drewniane ze ślepym pułapem</t>
  </si>
  <si>
    <t>Polany 2</t>
  </si>
  <si>
    <t>Starynia 11</t>
  </si>
  <si>
    <t>Warnikajmy 10</t>
  </si>
  <si>
    <t>Warnikajmy 8</t>
  </si>
  <si>
    <t>blacha</t>
  </si>
  <si>
    <t>Trzeciaki 5</t>
  </si>
  <si>
    <t>Dłużec Mały 4</t>
  </si>
  <si>
    <t>drewniana+ pokrycie dachówka ceramiczna "holenderka"</t>
  </si>
  <si>
    <t>Suśnik  18</t>
  </si>
  <si>
    <t>Płutniki 6</t>
  </si>
  <si>
    <t>Płutniki 8</t>
  </si>
  <si>
    <t>cegła ceramiczna</t>
  </si>
  <si>
    <t>drewniana pokrycie eternitem</t>
  </si>
  <si>
    <t>Garbno 2</t>
  </si>
  <si>
    <t>drewniana+ pokrycie eternit</t>
  </si>
  <si>
    <t>Garbno 12</t>
  </si>
  <si>
    <t>drewniana+ pokrycie płyty azbestowo-cementowe na łatach</t>
  </si>
  <si>
    <t>Garbno 16</t>
  </si>
  <si>
    <t>drewmiane</t>
  </si>
  <si>
    <t>drewniana+ dachowówka ceramiczna "holenderka"</t>
  </si>
  <si>
    <t>Dubliny 1</t>
  </si>
  <si>
    <t>Kraskowo 26</t>
  </si>
  <si>
    <t>cegła ceramiczna i kamień</t>
  </si>
  <si>
    <t>strop nad piwnicą ceglany, nad parterem drewnianybelkowy</t>
  </si>
  <si>
    <t>drewniana+ dachówka ceramiczna "holenderką"</t>
  </si>
  <si>
    <t>Sątoczno 5</t>
  </si>
  <si>
    <t>strop nad piwnicą- sklepienie łukowe ceglane strop nad parterem- drewniany belkowy</t>
  </si>
  <si>
    <t>Kałmy 3</t>
  </si>
  <si>
    <t>cegła pełna ceramiczna, beton komórkowy</t>
  </si>
  <si>
    <t xml:space="preserve">drewniana+ pokrycie papa </t>
  </si>
  <si>
    <t>Równina Dolna 3</t>
  </si>
  <si>
    <t xml:space="preserve">drewniane </t>
  </si>
  <si>
    <t>drewniana+ dachówka</t>
  </si>
  <si>
    <t>Równina Dolna 8</t>
  </si>
  <si>
    <t>Pluskajmy 4</t>
  </si>
  <si>
    <t>Kowalewo Duże 2</t>
  </si>
  <si>
    <t>Sątoczek 5</t>
  </si>
  <si>
    <t>pokrycie dachówka ceramiczna</t>
  </si>
  <si>
    <t>Glitajny 9</t>
  </si>
  <si>
    <t>Glitajny 7</t>
  </si>
  <si>
    <t>Chmielnik 1</t>
  </si>
  <si>
    <t>nad piwnicami ceramiczne, pozostałe drewniane belkowe</t>
  </si>
  <si>
    <t>1+poddasze</t>
  </si>
  <si>
    <t>częściowo parterowy częściowo piętrowy</t>
  </si>
  <si>
    <t>wodociągowa- dobry</t>
  </si>
  <si>
    <t>dobre- wodociągowa, kanalizacja</t>
  </si>
  <si>
    <t>zła</t>
  </si>
  <si>
    <t>wymaga naprawy</t>
  </si>
  <si>
    <t>wodociągowa dobry</t>
  </si>
  <si>
    <t>1+ poddasze</t>
  </si>
  <si>
    <t>2+ poddasze</t>
  </si>
  <si>
    <t>dobry, kanalizacyjnej brak</t>
  </si>
  <si>
    <t>2+poddasze</t>
  </si>
  <si>
    <t>dosteteczny</t>
  </si>
  <si>
    <t>wodociągowa- dostateczny</t>
  </si>
  <si>
    <t>dostateczny- wodociągowa</t>
  </si>
  <si>
    <t xml:space="preserve">KB </t>
  </si>
  <si>
    <t>Budynek mieszkalny usługowy (świetlica, kaplica)</t>
  </si>
  <si>
    <t>Kocioł wodny niskociś. DXN 127</t>
  </si>
  <si>
    <t>INTERDOMO Niemcy</t>
  </si>
  <si>
    <t>Łankiejmy 10</t>
  </si>
  <si>
    <t>Kocioł wodny niskociś. DXN127</t>
  </si>
  <si>
    <t>1. Gmina Korsze</t>
  </si>
  <si>
    <t>Gmina Korsze</t>
  </si>
  <si>
    <t>Zestaw bezprzewodowyBAOMIC SG 8N</t>
  </si>
  <si>
    <t>Wiata MOR</t>
  </si>
  <si>
    <t>Miejsce Obsługi Rowerów</t>
  </si>
  <si>
    <t>Drukarka HP PRO200M252</t>
  </si>
  <si>
    <t>Komputer Fujitsu Siemens c 5731 SFF   szt.3</t>
  </si>
  <si>
    <t xml:space="preserve">Urządzenie wielofunkcyjne </t>
  </si>
  <si>
    <t>Kserokopiarka SHARP AR-6023 N</t>
  </si>
  <si>
    <t>Komputer NTT AI0185Q7</t>
  </si>
  <si>
    <t>Komputer DELL OPTIPLEX 780        szt.5</t>
  </si>
  <si>
    <t>Drukarka Laser HP</t>
  </si>
  <si>
    <t>Kserokopiarka Canon Image RUNNER 2520</t>
  </si>
  <si>
    <t>telewizor Toshiba 40""</t>
  </si>
  <si>
    <t>08.01.2018</t>
  </si>
  <si>
    <t xml:space="preserve">Sątoczno 8
11-430 Korsze </t>
  </si>
  <si>
    <t>Elementy mające wpływ na ocenę ryzyka</t>
  </si>
  <si>
    <t>plac zabaw, szatnia</t>
  </si>
  <si>
    <t>Imprezy nie podlegające obowiązkowemu OC</t>
  </si>
  <si>
    <t>30 ogólnoprzedszkolnych, 175 uczestników</t>
  </si>
  <si>
    <t>MAGNETOFON BOOMBOX MM9275</t>
  </si>
  <si>
    <t>MAGNETOFON BOOMBOX MM9275 FAT BOY</t>
  </si>
  <si>
    <t>Tabela nr 5</t>
  </si>
  <si>
    <t>6 plenerowych, 1000 uczestników</t>
  </si>
  <si>
    <t>Lokal mieszkalny</t>
  </si>
  <si>
    <t>Lokal usługowy (świetlica)</t>
  </si>
  <si>
    <t>świetlica</t>
  </si>
  <si>
    <t>Budynek usługowy (magazyn sołecki)</t>
  </si>
  <si>
    <t>komputer Lenovo ThinkCentre</t>
  </si>
  <si>
    <t>kserokopiarka SHARP MXM264N   szt.2</t>
  </si>
  <si>
    <t>kserokopiarka SHARP MX2314NSP</t>
  </si>
  <si>
    <t>Laptop  LENOVO Think Part</t>
  </si>
  <si>
    <t>transit</t>
  </si>
  <si>
    <t>WFOVXXBDFV5R55702</t>
  </si>
  <si>
    <t>NKE GX80</t>
  </si>
  <si>
    <t>08.09.2005</t>
  </si>
  <si>
    <t>04.02.2018</t>
  </si>
  <si>
    <t>03.02.2019</t>
  </si>
  <si>
    <t>11.01.2018</t>
  </si>
  <si>
    <t xml:space="preserve"> 10.01.2019</t>
  </si>
  <si>
    <t xml:space="preserve"> 04.03.2018                   </t>
  </si>
  <si>
    <t xml:space="preserve">03.03.2019   </t>
  </si>
  <si>
    <t xml:space="preserve">10.11.2017       </t>
  </si>
  <si>
    <t xml:space="preserve">09.11.2018                   </t>
  </si>
  <si>
    <t xml:space="preserve">04.05.2018      </t>
  </si>
  <si>
    <t xml:space="preserve">03.05.2019  </t>
  </si>
  <si>
    <t xml:space="preserve"> 10.01.20189                   </t>
  </si>
  <si>
    <t xml:space="preserve"> 03.11.2017</t>
  </si>
  <si>
    <t xml:space="preserve">02.11.2018         </t>
  </si>
  <si>
    <t xml:space="preserve"> 03.11.2017  </t>
  </si>
  <si>
    <t>17.05.2018</t>
  </si>
  <si>
    <t>16.05.2019</t>
  </si>
  <si>
    <t>07.11.2017</t>
  </si>
  <si>
    <t xml:space="preserve">06.11.2018              </t>
  </si>
  <si>
    <t xml:space="preserve">17.10.2018            </t>
  </si>
  <si>
    <t xml:space="preserve">16.10.2019           </t>
  </si>
  <si>
    <t xml:space="preserve">24.08.2018                </t>
  </si>
  <si>
    <t xml:space="preserve">23.08.2019  </t>
  </si>
  <si>
    <t>18.10.2018</t>
  </si>
  <si>
    <t xml:space="preserve">17.10.2019     </t>
  </si>
  <si>
    <t xml:space="preserve">17.03.2018     </t>
  </si>
  <si>
    <t xml:space="preserve">16.03.2019             </t>
  </si>
  <si>
    <t>20.03.2018</t>
  </si>
  <si>
    <t>19.03.2019</t>
  </si>
  <si>
    <t>01.01.2018</t>
  </si>
  <si>
    <t>31.12.2018</t>
  </si>
  <si>
    <t>09.01.2018</t>
  </si>
  <si>
    <t>17.07.2018</t>
  </si>
  <si>
    <t>16.07.2019</t>
  </si>
  <si>
    <t>16.01.2018</t>
  </si>
  <si>
    <t>15.01.2019</t>
  </si>
  <si>
    <t>01.02.2018</t>
  </si>
  <si>
    <t>31.01.2019</t>
  </si>
  <si>
    <t>Notebook Asus 2 szt.</t>
  </si>
  <si>
    <t>Komputery przenośnie z oprogramowaniem 6szt. HP 250 G5</t>
  </si>
  <si>
    <t>742-19-12-050</t>
  </si>
  <si>
    <t>plac zabaw, oczyszczalnia ścieków</t>
  </si>
  <si>
    <t>Komputer przenośny z oprogramowaniem  HP 250 G5 - 11 szt.</t>
  </si>
  <si>
    <t>Rzutnik multimedialny BenQ TH670 - 2 szt.</t>
  </si>
  <si>
    <t>Lego Moindstrome - 10 szt.</t>
  </si>
  <si>
    <t>plac zabaw, stołówka</t>
  </si>
  <si>
    <t>1 rodzinna, 140 uczestników</t>
  </si>
  <si>
    <t>Rzutnik multimedialny BenQ TH 670</t>
  </si>
  <si>
    <t>Komputery przenośne z oprogramowaniem HP 250 G5</t>
  </si>
  <si>
    <t>Programowalne klocki służące do nauki robotyki</t>
  </si>
  <si>
    <t>Miejsko- Gminna Biblioteka Publiczna</t>
  </si>
  <si>
    <t>ul. Wolności 16        11-430 Korsze</t>
  </si>
  <si>
    <t>742-19-12-044</t>
  </si>
  <si>
    <t>9251A</t>
  </si>
  <si>
    <t>działalność bibliotek publicznych</t>
  </si>
  <si>
    <t>10 plenerowych, 500 uczestników</t>
  </si>
  <si>
    <t>7. Miejsko- Gminna Biblioteka Publiczna</t>
  </si>
  <si>
    <t>Budynek biblioteki</t>
  </si>
  <si>
    <t>działalność statutowa biblioteki</t>
  </si>
  <si>
    <t>Lokal usługowy</t>
  </si>
  <si>
    <t>Świetlica wiejska w Garbnie</t>
  </si>
  <si>
    <t>działalność statutowa biblioteki, działalność świetlicy</t>
  </si>
  <si>
    <t>ADAPTACJA NA BIBLIOTEKĘ - 1997 R.</t>
  </si>
  <si>
    <t>PRZED 1945</t>
  </si>
  <si>
    <t>GAŚNICE, FOLIA ANTYWŁAMANIOWA NA SZYBACH</t>
  </si>
  <si>
    <t>UL. Wolności 16, 11-430 Korsze</t>
  </si>
  <si>
    <t>Kraskowo 26, 11-430 Korsze</t>
  </si>
  <si>
    <t>Gaśnice,folia antywłamaniowa na szybach, rolety antywłamaniowe</t>
  </si>
  <si>
    <t>Sątoczno 5, 11-430 Korsze</t>
  </si>
  <si>
    <t>Gaśnice, rolety antywłamaniowe</t>
  </si>
  <si>
    <t>Łankiejmy 29, 11-430 Korsze</t>
  </si>
  <si>
    <t>Cały budynek(gaśnice, hydrant p.poż, alarm)</t>
  </si>
  <si>
    <t>Garbno 36A, 11-430 Korsze</t>
  </si>
  <si>
    <t>strop Akermana nad częściami podpiwniczonymi i nad dachem</t>
  </si>
  <si>
    <t>drewniana- odeskowana, dachówka ceramiczna</t>
  </si>
  <si>
    <t>strop nad piwnicą  ceglany, strop nad parterem drewniany typu "ślepy pułap"</t>
  </si>
  <si>
    <t>strop nad piwnicą-sklepienie łukowe ceglane, strop nad parterem drewniany typu "ślepy pułap"</t>
  </si>
  <si>
    <t>strop nad parterem drewniany typu "ślepy pułap"</t>
  </si>
  <si>
    <t>na łatach drewnianych z deskowaniem, pokrycie eternit</t>
  </si>
  <si>
    <t>BARDZO DOBRY</t>
  </si>
  <si>
    <t>DOBRY</t>
  </si>
  <si>
    <t>NIE MA</t>
  </si>
  <si>
    <t>SPRAWNA</t>
  </si>
  <si>
    <t>DOSTATECZNY</t>
  </si>
  <si>
    <t>BARDZO DOBRA</t>
  </si>
  <si>
    <t>Komputer HP 280 G1 i3-4160/4GB/500+120GB/Win8.1</t>
  </si>
  <si>
    <t>Zestaw komputerowy AMD A-46300 FM2 BOX 4 GB</t>
  </si>
  <si>
    <t>Komputer HP 280 G1 MT</t>
  </si>
  <si>
    <t>Komputer DELL Vostro + Monitor LED 22 Samsung</t>
  </si>
  <si>
    <t>Zestawy komputerowe 4 szt ( intel Core i3-41-30 4 GHZ, płyta główna- gigabyte GA-H8 1 M-HD3, karta grafiki, karta sieciowa, dysk twardy,nagrywarka, słuchawki, obudowa, system operacyjny Windows 7, Microsoft Office 2013, ESET)</t>
  </si>
  <si>
    <t>Telewizor LG Smart Led TV-42 - szt 2</t>
  </si>
  <si>
    <t>Dysk sieciowy macierzysty 4TB</t>
  </si>
  <si>
    <t>Tablety Apple i Pad Air Wfi+ centrala zabezp.z czujnikami+ akcesoria (ramka-stojak, słuchawki, listwa) - 6 szt.</t>
  </si>
  <si>
    <t>Roboty M-Bot1.1- szt 2</t>
  </si>
  <si>
    <t xml:space="preserve">Konsola X-Box </t>
  </si>
  <si>
    <t xml:space="preserve"> Wojska Polskiego 14 A</t>
  </si>
  <si>
    <t>plac zabaw, szatnia, stołówka</t>
  </si>
  <si>
    <t>25 edukacyjno- wychowawczych</t>
  </si>
  <si>
    <t>Laptop Lenovo -  szt. 1</t>
  </si>
  <si>
    <t>Komputery przenośne z oprogramowaniem HP 250 G5 - szt. 54</t>
  </si>
  <si>
    <t xml:space="preserve">Rzutnik multimedialny benQ TH670 - szt. 2 </t>
  </si>
  <si>
    <t xml:space="preserve">Mikroskop z podłączeniem do komputera -szt. 1 </t>
  </si>
  <si>
    <t>Programowalne klocki służące do nauki robotyki - 10 kompletów</t>
  </si>
  <si>
    <r>
      <t>90-127KW/6,35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</t>
    </r>
  </si>
  <si>
    <t>notebooki Dell-szt.6</t>
  </si>
  <si>
    <t>Okres ubezpieczenia OC i NW- 3 okresy roczne</t>
  </si>
  <si>
    <t>Okres ubezpieczenia AC i KR - 3 okresy roczne</t>
  </si>
  <si>
    <t>Suma ubezpieczenia (wartość pojazdu z VAT)</t>
  </si>
  <si>
    <t>Specjalny pożarniczy</t>
  </si>
  <si>
    <t>Szkoła Podstawowa w Łankiejmach</t>
  </si>
  <si>
    <t>Szkoła Podstawowa im.M.Kopernika w Łankiejmach</t>
  </si>
  <si>
    <t>2. Szkoła Podstawowa w Łankiejmach</t>
  </si>
  <si>
    <t>data szkody</t>
  </si>
  <si>
    <t>jednostka</t>
  </si>
  <si>
    <t xml:space="preserve">ryzyko </t>
  </si>
  <si>
    <t>kwota wypłat</t>
  </si>
  <si>
    <t>rezerwa</t>
  </si>
  <si>
    <t>uwagi</t>
  </si>
  <si>
    <t>dewastacja</t>
  </si>
  <si>
    <t>OC dróg</t>
  </si>
  <si>
    <t>WYKAZ SZKÓD GMINY KORSZE ZA OKRES 01.09.2014 - 09.2017 r.</t>
  </si>
  <si>
    <t>22.10.2014</t>
  </si>
  <si>
    <t>bd</t>
  </si>
  <si>
    <t>Ogień</t>
  </si>
  <si>
    <t>22.12.2014</t>
  </si>
  <si>
    <t>25.12.2014</t>
  </si>
  <si>
    <t>nienależyte administrowanie drogami publicznymi</t>
  </si>
  <si>
    <t>25.02.2015</t>
  </si>
  <si>
    <t>19.01.2015</t>
  </si>
  <si>
    <t>Zespół Szkół w Łankiejmach</t>
  </si>
  <si>
    <t>elektronika</t>
  </si>
  <si>
    <t>przepięcie</t>
  </si>
  <si>
    <t>12.03.2015</t>
  </si>
  <si>
    <t>ogień</t>
  </si>
  <si>
    <t>uszkodzenie dachu wskutek pożaru i zalanie podczas gaszenia</t>
  </si>
  <si>
    <t>23.05.2015</t>
  </si>
  <si>
    <t>AC</t>
  </si>
  <si>
    <t>OC/AC?</t>
  </si>
  <si>
    <t>uszkodzenie szyby</t>
  </si>
  <si>
    <t>16.06.2015</t>
  </si>
  <si>
    <t>10.08.2015</t>
  </si>
  <si>
    <t>12.10.2015</t>
  </si>
  <si>
    <t>07.11.2015</t>
  </si>
  <si>
    <t>04.12.2015</t>
  </si>
  <si>
    <t>16.09.2015</t>
  </si>
  <si>
    <t>Szyby</t>
  </si>
  <si>
    <t>uszkodzenie zadaszenia wskutek wichury</t>
  </si>
  <si>
    <t>20.04.2016</t>
  </si>
  <si>
    <t>04.05.2016</t>
  </si>
  <si>
    <t>wybicie szyby</t>
  </si>
  <si>
    <t>10.09.2016</t>
  </si>
  <si>
    <t>23.09.2016</t>
  </si>
  <si>
    <t>uszkodzenie słupa oświetleniowego przez nieznany pojazd</t>
  </si>
  <si>
    <t>02.10.2016</t>
  </si>
  <si>
    <t>10.10.2016</t>
  </si>
  <si>
    <t>08.11.2016</t>
  </si>
  <si>
    <t>15.12.2016</t>
  </si>
  <si>
    <t>16.05.2017</t>
  </si>
  <si>
    <t>20.06.2017</t>
  </si>
  <si>
    <t>26.07.2017</t>
  </si>
  <si>
    <t>uszkodzenie wiaty wskutek uderzenia pojazdu</t>
  </si>
  <si>
    <t>OC</t>
  </si>
  <si>
    <t>14.01.2017</t>
  </si>
  <si>
    <t>NKE24UY</t>
  </si>
  <si>
    <t>OC kom.</t>
  </si>
  <si>
    <t>Zespół Szkół w Garbnie, Garbno 36 11-430 Korsze</t>
  </si>
  <si>
    <t>Liczba uczniów</t>
  </si>
  <si>
    <t>uderzenie pojazdu</t>
  </si>
  <si>
    <t>zalanie mieszkania</t>
  </si>
  <si>
    <t>1. Szkoła Podstawowa w Garbnie</t>
  </si>
  <si>
    <t>Szkoła Podstawowa w Garbnie</t>
  </si>
  <si>
    <t>Szkoła Podstawowa w Sątocznie</t>
  </si>
  <si>
    <t>Szkoła Podstawowa w Korszach</t>
  </si>
  <si>
    <t>assistance</t>
  </si>
  <si>
    <t>TAK, Europa</t>
  </si>
  <si>
    <t>3. Szkoła Podstawowa Garbnie</t>
  </si>
  <si>
    <t>5.Szkoła Podstawowa w Sątocznie</t>
  </si>
  <si>
    <t>6. Szkoła Podstawowa w Korszach</t>
  </si>
  <si>
    <t>suma ubepieczenia</t>
  </si>
  <si>
    <t>5. Szkoła Podstawowa w Sątocznie</t>
  </si>
  <si>
    <t>Tabela nr 6 - Wykaz maszyn i urządzeń do ubezpieczenia od uszkodzeń (od wszystkich ryzyk)</t>
  </si>
  <si>
    <t>Tabela nr 7</t>
  </si>
  <si>
    <t>hala sportowa</t>
  </si>
  <si>
    <t>sportowe</t>
  </si>
  <si>
    <t>3. Szkoła Podstawowa w Garbnie</t>
  </si>
  <si>
    <t>monitoring miejski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</si>
</sst>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  <numFmt numFmtId="166" formatCode="\ #,##0.00&quot; zł &quot;;\-#,##0.00&quot; zł &quot;;&quot; -&quot;#&quot; zł &quot;;@\ "/>
    <numFmt numFmtId="167" formatCode="000000000"/>
    <numFmt numFmtId="168" formatCode="000\-00\-00\-000"/>
  </numFmts>
  <fonts count="3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sz val="13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color indexed="60"/>
      <name val="Arial"/>
      <family val="2"/>
      <charset val="238"/>
    </font>
    <font>
      <sz val="8"/>
      <name val="Verdana"/>
      <family val="2"/>
      <charset val="238"/>
    </font>
    <font>
      <i/>
      <sz val="8"/>
      <name val="Verdana"/>
      <family val="2"/>
      <charset val="238"/>
    </font>
    <font>
      <sz val="10"/>
      <color rgb="FF7030A0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11"/>
      <name val="Calibri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0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335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165" fontId="2" fillId="0" borderId="0" xfId="0" applyNumberFormat="1" applyFont="1" applyFill="1" applyAlignment="1">
      <alignment horizontal="center" vertical="center" wrapText="1"/>
    </xf>
    <xf numFmtId="0" fontId="6" fillId="0" borderId="0" xfId="0" applyFont="1"/>
    <xf numFmtId="0" fontId="2" fillId="0" borderId="0" xfId="0" applyFont="1"/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0" fillId="0" borderId="0" xfId="0" applyFont="1" applyFill="1"/>
    <xf numFmtId="0" fontId="9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center"/>
    </xf>
    <xf numFmtId="164" fontId="11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1" fillId="0" borderId="0" xfId="0" applyFont="1"/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 wrapText="1"/>
    </xf>
    <xf numFmtId="164" fontId="0" fillId="0" borderId="0" xfId="0" applyNumberFormat="1"/>
    <xf numFmtId="164" fontId="6" fillId="0" borderId="0" xfId="0" applyNumberFormat="1" applyFont="1" applyAlignment="1">
      <alignment horizontal="right"/>
    </xf>
    <xf numFmtId="164" fontId="3" fillId="0" borderId="1" xfId="0" applyNumberFormat="1" applyFont="1" applyFill="1" applyBorder="1" applyAlignment="1">
      <alignment vertical="center"/>
    </xf>
    <xf numFmtId="164" fontId="0" fillId="0" borderId="0" xfId="0" applyNumberFormat="1" applyFill="1"/>
    <xf numFmtId="0" fontId="0" fillId="0" borderId="0" xfId="0" applyAlignment="1">
      <alignment horizontal="center"/>
    </xf>
    <xf numFmtId="164" fontId="3" fillId="0" borderId="2" xfId="0" applyNumberFormat="1" applyFont="1" applyFill="1" applyBorder="1" applyAlignment="1">
      <alignment vertical="center" wrapText="1"/>
    </xf>
    <xf numFmtId="0" fontId="15" fillId="0" borderId="0" xfId="0" applyFont="1" applyFill="1" applyAlignment="1">
      <alignment horizontal="right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0" fillId="0" borderId="0" xfId="0" applyFont="1"/>
    <xf numFmtId="164" fontId="2" fillId="0" borderId="0" xfId="0" applyNumberFormat="1" applyFont="1" applyAlignment="1">
      <alignment horizontal="left"/>
    </xf>
    <xf numFmtId="0" fontId="1" fillId="0" borderId="1" xfId="0" applyFont="1" applyBorder="1"/>
    <xf numFmtId="0" fontId="11" fillId="0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right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/>
    </xf>
    <xf numFmtId="0" fontId="3" fillId="5" borderId="1" xfId="1" applyNumberFormat="1" applyFont="1" applyFill="1" applyBorder="1" applyAlignment="1">
      <alignment horizontal="center" vertical="center" wrapText="1"/>
    </xf>
    <xf numFmtId="44" fontId="3" fillId="5" borderId="1" xfId="1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/>
    <xf numFmtId="0" fontId="3" fillId="5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Fill="1" applyAlignment="1">
      <alignment vertical="center"/>
    </xf>
    <xf numFmtId="164" fontId="3" fillId="8" borderId="3" xfId="0" applyNumberFormat="1" applyFont="1" applyFill="1" applyBorder="1" applyAlignment="1">
      <alignment vertical="center"/>
    </xf>
    <xf numFmtId="0" fontId="8" fillId="5" borderId="2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64" fontId="25" fillId="6" borderId="1" xfId="0" applyNumberFormat="1" applyFont="1" applyFill="1" applyBorder="1" applyAlignment="1">
      <alignment vertical="center"/>
    </xf>
    <xf numFmtId="0" fontId="25" fillId="6" borderId="1" xfId="0" applyFont="1" applyFill="1" applyBorder="1"/>
    <xf numFmtId="0" fontId="25" fillId="0" borderId="0" xfId="0" applyFont="1"/>
    <xf numFmtId="0" fontId="25" fillId="0" borderId="0" xfId="0" applyFont="1" applyFill="1"/>
    <xf numFmtId="0" fontId="3" fillId="5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8" fontId="1" fillId="0" borderId="1" xfId="0" applyNumberFormat="1" applyFont="1" applyFill="1" applyBorder="1" applyAlignment="1">
      <alignment vertical="center" wrapText="1"/>
    </xf>
    <xf numFmtId="44" fontId="25" fillId="6" borderId="10" xfId="5" applyFont="1" applyFill="1" applyBorder="1" applyAlignment="1">
      <alignment vertical="center"/>
    </xf>
    <xf numFmtId="166" fontId="25" fillId="6" borderId="10" xfId="1" applyNumberFormat="1" applyFont="1" applyFill="1" applyBorder="1"/>
    <xf numFmtId="0" fontId="26" fillId="0" borderId="0" xfId="0" applyFont="1"/>
    <xf numFmtId="0" fontId="26" fillId="0" borderId="0" xfId="0" applyFont="1" applyFill="1"/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4" borderId="1" xfId="2" applyFont="1" applyFill="1" applyBorder="1" applyAlignment="1">
      <alignment horizontal="center" vertical="center"/>
    </xf>
    <xf numFmtId="3" fontId="1" fillId="0" borderId="1" xfId="2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center" vertical="center"/>
    </xf>
    <xf numFmtId="167" fontId="1" fillId="0" borderId="1" xfId="0" quotePrefix="1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8" fontId="1" fillId="0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2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7" borderId="1" xfId="2" applyFont="1" applyFill="1" applyBorder="1" applyAlignment="1">
      <alignment horizontal="center" vertical="center" wrapText="1"/>
    </xf>
    <xf numFmtId="164" fontId="3" fillId="8" borderId="1" xfId="0" applyNumberFormat="1" applyFont="1" applyFill="1" applyBorder="1" applyAlignment="1">
      <alignment vertical="center"/>
    </xf>
    <xf numFmtId="0" fontId="1" fillId="0" borderId="1" xfId="0" applyFont="1" applyFill="1" applyBorder="1"/>
    <xf numFmtId="164" fontId="1" fillId="6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1" fillId="0" borderId="4" xfId="0" applyFont="1" applyBorder="1" applyAlignment="1">
      <alignment horizontal="center" vertical="center"/>
    </xf>
    <xf numFmtId="164" fontId="1" fillId="0" borderId="1" xfId="4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4" borderId="4" xfId="2" applyNumberFormat="1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 wrapText="1"/>
    </xf>
    <xf numFmtId="0" fontId="1" fillId="0" borderId="12" xfId="2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/>
    <xf numFmtId="0" fontId="1" fillId="0" borderId="1" xfId="0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0" fontId="23" fillId="0" borderId="4" xfId="2" applyFont="1" applyFill="1" applyBorder="1" applyAlignment="1">
      <alignment horizontal="center" vertical="center"/>
    </xf>
    <xf numFmtId="0" fontId="23" fillId="0" borderId="1" xfId="2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2" applyFont="1" applyFill="1" applyBorder="1" applyAlignment="1">
      <alignment horizontal="center" vertical="center" wrapText="1"/>
    </xf>
    <xf numFmtId="0" fontId="23" fillId="4" borderId="1" xfId="2" applyFont="1" applyFill="1" applyBorder="1" applyAlignment="1">
      <alignment horizontal="center" vertical="center"/>
    </xf>
    <xf numFmtId="0" fontId="1" fillId="0" borderId="3" xfId="0" applyFont="1" applyFill="1" applyBorder="1"/>
    <xf numFmtId="0" fontId="3" fillId="6" borderId="1" xfId="0" applyFont="1" applyFill="1" applyBorder="1"/>
    <xf numFmtId="164" fontId="3" fillId="6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0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44" fontId="1" fillId="0" borderId="1" xfId="4" applyFont="1" applyFill="1" applyBorder="1" applyAlignment="1">
      <alignment horizontal="right" vertical="center" wrapText="1"/>
    </xf>
    <xf numFmtId="8" fontId="1" fillId="0" borderId="1" xfId="4" applyNumberFormat="1" applyFont="1" applyFill="1" applyBorder="1" applyAlignment="1">
      <alignment horizontal="right" vertical="center" wrapText="1"/>
    </xf>
    <xf numFmtId="44" fontId="1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8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4" fontId="1" fillId="0" borderId="1" xfId="4" applyFont="1" applyBorder="1" applyAlignment="1">
      <alignment horizontal="right" vertical="center" wrapText="1"/>
    </xf>
    <xf numFmtId="44" fontId="1" fillId="0" borderId="1" xfId="4" applyFont="1" applyFill="1" applyBorder="1" applyAlignment="1">
      <alignment vertical="center" wrapText="1"/>
    </xf>
    <xf numFmtId="44" fontId="1" fillId="0" borderId="1" xfId="4" applyFont="1" applyFill="1" applyBorder="1" applyAlignment="1">
      <alignment horizontal="right"/>
    </xf>
    <xf numFmtId="44" fontId="1" fillId="0" borderId="1" xfId="4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8" fontId="1" fillId="0" borderId="1" xfId="4" applyNumberFormat="1" applyFont="1" applyBorder="1" applyAlignment="1">
      <alignment horizontal="right" vertical="center" wrapText="1"/>
    </xf>
    <xf numFmtId="8" fontId="1" fillId="0" borderId="1" xfId="0" applyNumberFormat="1" applyFont="1" applyFill="1" applyBorder="1"/>
    <xf numFmtId="0" fontId="1" fillId="4" borderId="1" xfId="0" applyFont="1" applyFill="1" applyBorder="1"/>
    <xf numFmtId="0" fontId="1" fillId="0" borderId="17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49" fontId="23" fillId="2" borderId="5" xfId="0" applyNumberFormat="1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/>
    </xf>
    <xf numFmtId="0" fontId="23" fillId="2" borderId="1" xfId="0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3" fillId="4" borderId="18" xfId="0" applyFont="1" applyFill="1" applyBorder="1" applyAlignment="1">
      <alignment vertical="center"/>
    </xf>
    <xf numFmtId="49" fontId="23" fillId="4" borderId="1" xfId="0" applyNumberFormat="1" applyFont="1" applyFill="1" applyBorder="1" applyAlignment="1">
      <alignment horizontal="center" vertical="center" wrapText="1"/>
    </xf>
    <xf numFmtId="0" fontId="23" fillId="4" borderId="1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2" xfId="0" applyFont="1" applyFill="1" applyBorder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right" vertical="center"/>
    </xf>
    <xf numFmtId="49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4" fontId="1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0" fontId="1" fillId="0" borderId="10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left" vertical="center" wrapText="1"/>
    </xf>
    <xf numFmtId="0" fontId="1" fillId="3" borderId="10" xfId="3" applyNumberFormat="1" applyFont="1" applyFill="1" applyBorder="1" applyAlignment="1">
      <alignment horizontal="center" vertical="center" wrapText="1"/>
    </xf>
    <xf numFmtId="166" fontId="1" fillId="3" borderId="10" xfId="1" applyNumberFormat="1" applyFont="1" applyFill="1" applyBorder="1" applyAlignment="1">
      <alignment horizontal="center" vertical="center" wrapText="1"/>
    </xf>
    <xf numFmtId="0" fontId="1" fillId="0" borderId="10" xfId="5" applyNumberFormat="1" applyFont="1" applyFill="1" applyBorder="1" applyAlignment="1">
      <alignment horizontal="center" vertical="center"/>
    </xf>
    <xf numFmtId="166" fontId="1" fillId="0" borderId="10" xfId="1" applyNumberFormat="1" applyFont="1" applyFill="1" applyBorder="1" applyAlignment="1">
      <alignment horizontal="center" vertical="center" wrapText="1"/>
    </xf>
    <xf numFmtId="166" fontId="1" fillId="0" borderId="11" xfId="1" applyNumberFormat="1" applyFont="1" applyFill="1" applyBorder="1" applyAlignment="1">
      <alignment vertical="center"/>
    </xf>
    <xf numFmtId="166" fontId="1" fillId="0" borderId="10" xfId="1" applyNumberFormat="1" applyFont="1" applyFill="1" applyBorder="1" applyAlignment="1">
      <alignment horizontal="center" wrapText="1"/>
    </xf>
    <xf numFmtId="166" fontId="1" fillId="0" borderId="10" xfId="1" applyNumberFormat="1" applyFont="1" applyFill="1" applyBorder="1" applyAlignment="1">
      <alignment horizontal="center" vertical="center"/>
    </xf>
    <xf numFmtId="44" fontId="3" fillId="0" borderId="1" xfId="5" applyFont="1" applyBorder="1" applyAlignment="1">
      <alignment vertical="center"/>
    </xf>
    <xf numFmtId="44" fontId="1" fillId="0" borderId="1" xfId="5" applyFont="1" applyBorder="1" applyAlignment="1">
      <alignment vertical="center"/>
    </xf>
    <xf numFmtId="44" fontId="1" fillId="6" borderId="9" xfId="5" applyFont="1" applyFill="1" applyBorder="1" applyAlignment="1">
      <alignment vertical="center"/>
    </xf>
    <xf numFmtId="166" fontId="1" fillId="0" borderId="10" xfId="1" applyNumberFormat="1" applyFont="1" applyFill="1" applyBorder="1"/>
    <xf numFmtId="166" fontId="1" fillId="0" borderId="10" xfId="1" applyNumberFormat="1" applyFont="1" applyFill="1" applyBorder="1" applyAlignment="1">
      <alignment vertical="center"/>
    </xf>
    <xf numFmtId="0" fontId="1" fillId="3" borderId="10" xfId="1" applyNumberFormat="1" applyFont="1" applyFill="1" applyBorder="1" applyAlignment="1">
      <alignment horizontal="center" vertical="center" wrapText="1"/>
    </xf>
    <xf numFmtId="0" fontId="1" fillId="0" borderId="15" xfId="1" applyFont="1" applyFill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 wrapText="1"/>
    </xf>
    <xf numFmtId="0" fontId="1" fillId="3" borderId="11" xfId="1" applyNumberFormat="1" applyFont="1" applyFill="1" applyBorder="1" applyAlignment="1">
      <alignment horizontal="center" vertical="center" wrapText="1"/>
    </xf>
    <xf numFmtId="0" fontId="1" fillId="0" borderId="3" xfId="5" applyNumberFormat="1" applyFont="1" applyBorder="1" applyAlignment="1">
      <alignment horizontal="center" vertical="center"/>
    </xf>
    <xf numFmtId="166" fontId="1" fillId="0" borderId="11" xfId="1" applyNumberFormat="1" applyFont="1" applyFill="1" applyBorder="1" applyAlignment="1">
      <alignment horizontal="center" vertical="center"/>
    </xf>
    <xf numFmtId="166" fontId="1" fillId="0" borderId="16" xfId="1" applyNumberFormat="1" applyFont="1" applyFill="1" applyBorder="1" applyAlignment="1">
      <alignment vertical="center"/>
    </xf>
    <xf numFmtId="44" fontId="1" fillId="0" borderId="3" xfId="5" applyFont="1" applyBorder="1" applyAlignment="1">
      <alignment vertical="center"/>
    </xf>
    <xf numFmtId="0" fontId="29" fillId="0" borderId="0" xfId="0" applyFont="1"/>
    <xf numFmtId="44" fontId="3" fillId="0" borderId="1" xfId="0" applyNumberFormat="1" applyFont="1" applyFill="1" applyBorder="1" applyAlignment="1">
      <alignment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164" fontId="0" fillId="0" borderId="13" xfId="0" applyNumberFormat="1" applyBorder="1" applyAlignment="1">
      <alignment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3" fillId="0" borderId="42" xfId="0" applyNumberFormat="1" applyFont="1" applyBorder="1" applyAlignment="1">
      <alignment vertical="center" wrapText="1"/>
    </xf>
    <xf numFmtId="164" fontId="3" fillId="0" borderId="38" xfId="0" applyNumberFormat="1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5" borderId="25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0" fillId="5" borderId="45" xfId="0" applyFill="1" applyBorder="1" applyAlignment="1">
      <alignment horizontal="center" wrapText="1"/>
    </xf>
    <xf numFmtId="0" fontId="29" fillId="0" borderId="19" xfId="0" applyFont="1" applyBorder="1" applyAlignment="1">
      <alignment horizontal="center" vertical="center"/>
    </xf>
    <xf numFmtId="0" fontId="29" fillId="0" borderId="41" xfId="0" applyFont="1" applyBorder="1" applyAlignment="1">
      <alignment vertical="center" wrapText="1"/>
    </xf>
    <xf numFmtId="0" fontId="29" fillId="0" borderId="13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vertical="center"/>
    </xf>
    <xf numFmtId="166" fontId="1" fillId="0" borderId="11" xfId="1" applyNumberFormat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left" vertical="center" wrapText="1"/>
    </xf>
    <xf numFmtId="44" fontId="1" fillId="0" borderId="1" xfId="4" applyFont="1" applyFill="1" applyBorder="1" applyAlignment="1" applyProtection="1">
      <alignment horizontal="right" vertical="center" wrapText="1"/>
    </xf>
    <xf numFmtId="8" fontId="3" fillId="0" borderId="1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7" xfId="2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4" borderId="1" xfId="2" applyNumberFormat="1" applyFont="1" applyFill="1" applyBorder="1" applyAlignment="1">
      <alignment vertical="center"/>
    </xf>
    <xf numFmtId="164" fontId="1" fillId="4" borderId="1" xfId="4" applyNumberFormat="1" applyFont="1" applyFill="1" applyBorder="1" applyAlignment="1">
      <alignment horizontal="right" vertical="center" wrapText="1"/>
    </xf>
    <xf numFmtId="164" fontId="1" fillId="4" borderId="4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164" fontId="1" fillId="4" borderId="1" xfId="4" applyNumberFormat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164" fontId="1" fillId="4" borderId="4" xfId="0" applyNumberFormat="1" applyFont="1" applyFill="1" applyBorder="1" applyAlignment="1">
      <alignment vertical="center" wrapText="1"/>
    </xf>
    <xf numFmtId="164" fontId="1" fillId="4" borderId="4" xfId="2" applyNumberFormat="1" applyFont="1" applyFill="1" applyBorder="1" applyAlignment="1">
      <alignment vertical="center"/>
    </xf>
    <xf numFmtId="164" fontId="3" fillId="9" borderId="2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right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 wrapText="1"/>
    </xf>
    <xf numFmtId="164" fontId="1" fillId="0" borderId="3" xfId="0" applyNumberFormat="1" applyFont="1" applyFill="1" applyBorder="1" applyAlignment="1">
      <alignment vertical="center" wrapText="1"/>
    </xf>
    <xf numFmtId="164" fontId="1" fillId="0" borderId="8" xfId="0" applyNumberFormat="1" applyFont="1" applyFill="1" applyBorder="1" applyAlignment="1">
      <alignment vertical="center" wrapText="1"/>
    </xf>
    <xf numFmtId="164" fontId="1" fillId="0" borderId="4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left" vertical="center" wrapText="1"/>
    </xf>
    <xf numFmtId="0" fontId="3" fillId="6" borderId="29" xfId="0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/>
    </xf>
    <xf numFmtId="0" fontId="3" fillId="0" borderId="22" xfId="1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0" fontId="3" fillId="0" borderId="30" xfId="1" applyNumberFormat="1" applyFont="1" applyFill="1" applyBorder="1" applyAlignment="1">
      <alignment horizontal="center"/>
    </xf>
    <xf numFmtId="0" fontId="16" fillId="0" borderId="0" xfId="0" applyFont="1" applyAlignment="1">
      <alignment horizontal="center" wrapText="1"/>
    </xf>
    <xf numFmtId="0" fontId="18" fillId="6" borderId="43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0" fontId="18" fillId="6" borderId="44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7" borderId="33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</cellXfs>
  <cellStyles count="6">
    <cellStyle name="Normalny" xfId="0" builtinId="0"/>
    <cellStyle name="Normalny 2" xfId="1"/>
    <cellStyle name="Normalny 3" xfId="2"/>
    <cellStyle name="Normalny_pozostałe dane" xfId="3"/>
    <cellStyle name="Walutowy" xfId="4" builtinId="4"/>
    <cellStyle name="Walutowy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62" name="AutoShape 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63" name="AutoShape 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64" name="AutoShape 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65" name="AutoShape 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66" name="AutoShape 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67" name="AutoShape 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68" name="AutoShape 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69" name="AutoShape 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70" name="AutoShape 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71" name="AutoShape 1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72" name="AutoShape 1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73" name="AutoShape 1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74" name="AutoShape 1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75" name="AutoShape 1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76" name="AutoShape 1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77" name="AutoShape 1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78" name="AutoShape 1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79" name="AutoShape 1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80" name="AutoShape 1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81" name="AutoShape 2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82" name="AutoShape 2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83" name="AutoShape 2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84" name="AutoShape 2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85" name="AutoShape 2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86" name="AutoShape 2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87" name="AutoShape 2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88" name="AutoShape 2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89" name="AutoShape 2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90" name="AutoShape 2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91" name="AutoShape 3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92" name="AutoShape 3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93" name="AutoShape 3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94" name="AutoShape 3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95" name="AutoShape 3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96" name="AutoShape 3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97" name="AutoShape 3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98" name="AutoShape 3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99" name="AutoShape 3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00" name="AutoShape 3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01" name="AutoShape 4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02" name="AutoShape 4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03" name="AutoShape 4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04" name="AutoShape 4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05" name="AutoShape 4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06" name="AutoShape 4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07" name="AutoShape 4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08" name="AutoShape 4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09" name="AutoShape 4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10" name="AutoShape 4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11" name="AutoShape 5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12" name="AutoShape 5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13" name="AutoShape 5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14" name="AutoShape 5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15" name="AutoShape 5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16" name="AutoShape 5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17" name="AutoShape 5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18" name="AutoShape 5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19" name="AutoShape 5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20" name="AutoShape 5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21" name="AutoShape 6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22" name="AutoShape 6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23" name="AutoShape 6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24" name="AutoShape 6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25" name="AutoShape 6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26" name="AutoShape 6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27" name="AutoShape 6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28" name="AutoShape 6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29" name="AutoShape 6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30" name="AutoShape 6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31" name="AutoShape 7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32" name="AutoShape 7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33" name="AutoShape 7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34" name="AutoShape 7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35" name="AutoShape 7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36" name="AutoShape 7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37" name="AutoShape 7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38" name="AutoShape 7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39" name="AutoShape 7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40" name="AutoShape 7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41" name="AutoShape 8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42" name="AutoShape 8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43" name="AutoShape 8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44" name="AutoShape 8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45" name="AutoShape 8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46" name="AutoShape 8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47" name="AutoShape 8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48" name="AutoShape 8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49" name="AutoShape 8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50" name="AutoShape 8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51" name="AutoShape 9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52" name="AutoShape 9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53" name="AutoShape 9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54" name="AutoShape 9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55" name="AutoShape 9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56" name="AutoShape 9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57" name="AutoShape 9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58" name="AutoShape 9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59" name="AutoShape 9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60" name="AutoShape 9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61" name="AutoShape 10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62" name="AutoShape 10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63" name="AutoShape 10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64" name="AutoShape 10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65" name="AutoShape 10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66" name="AutoShape 10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67" name="AutoShape 10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68" name="AutoShape 10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69" name="AutoShape 10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70" name="AutoShape 10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71" name="AutoShape 11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72" name="AutoShape 11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73" name="AutoShape 11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74" name="AutoShape 11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75" name="AutoShape 11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76" name="AutoShape 11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77" name="AutoShape 11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78" name="AutoShape 11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79" name="AutoShape 11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80" name="AutoShape 11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81" name="AutoShape 12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82" name="AutoShape 12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83" name="AutoShape 12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84" name="AutoShape 12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85" name="AutoShape 12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86" name="AutoShape 12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87" name="AutoShape 12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88" name="AutoShape 12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89" name="AutoShape 12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90" name="AutoShape 12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91" name="AutoShape 13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92" name="AutoShape 13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93" name="AutoShape 13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94" name="AutoShape 13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95" name="AutoShape 13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96" name="AutoShape 13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97" name="AutoShape 13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98" name="AutoShape 13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99" name="AutoShape 13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00" name="AutoShape 13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01" name="AutoShape 14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02" name="AutoShape 14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03" name="AutoShape 14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04" name="AutoShape 14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05" name="AutoShape 14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06" name="AutoShape 14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07" name="AutoShape 14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08" name="AutoShape 14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09" name="AutoShape 14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10" name="AutoShape 14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11" name="AutoShape 15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12" name="AutoShape 15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13" name="AutoShape 15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14" name="AutoShape 15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15" name="AutoShape 15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16" name="AutoShape 15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17" name="AutoShape 15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18" name="AutoShape 15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19" name="AutoShape 15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20" name="AutoShape 15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21" name="AutoShape 16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364067</xdr:colOff>
      <xdr:row>6</xdr:row>
      <xdr:rowOff>403225</xdr:rowOff>
    </xdr:from>
    <xdr:to>
      <xdr:col>9</xdr:col>
      <xdr:colOff>171450</xdr:colOff>
      <xdr:row>8</xdr:row>
      <xdr:rowOff>264583</xdr:rowOff>
    </xdr:to>
    <xdr:sp macro="" textlink="">
      <xdr:nvSpPr>
        <xdr:cNvPr id="2049" name="Text Box 1" hidden="1"/>
        <xdr:cNvSpPr txBox="1">
          <a:spLocks noChangeArrowheads="1"/>
        </xdr:cNvSpPr>
      </xdr:nvSpPr>
      <xdr:spPr bwMode="auto">
        <a:xfrm>
          <a:off x="5848350" y="2381250"/>
          <a:ext cx="1219200" cy="714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364067</xdr:colOff>
      <xdr:row>14</xdr:row>
      <xdr:rowOff>102658</xdr:rowOff>
    </xdr:from>
    <xdr:to>
      <xdr:col>9</xdr:col>
      <xdr:colOff>171450</xdr:colOff>
      <xdr:row>15</xdr:row>
      <xdr:rowOff>386292</xdr:rowOff>
    </xdr:to>
    <xdr:sp macro="" textlink="">
      <xdr:nvSpPr>
        <xdr:cNvPr id="2050" name="Text Box 2" hidden="1"/>
        <xdr:cNvSpPr txBox="1">
          <a:spLocks noChangeArrowheads="1"/>
        </xdr:cNvSpPr>
      </xdr:nvSpPr>
      <xdr:spPr bwMode="auto">
        <a:xfrm>
          <a:off x="5848350" y="5495925"/>
          <a:ext cx="121920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BreakPreview" zoomScale="60" zoomScaleNormal="100" workbookViewId="0">
      <selection activeCell="B10" sqref="B10"/>
    </sheetView>
  </sheetViews>
  <sheetFormatPr defaultRowHeight="12.75" x14ac:dyDescent="0.2"/>
  <cols>
    <col min="1" max="1" width="5.42578125" customWidth="1"/>
    <col min="2" max="2" width="21.28515625" customWidth="1"/>
    <col min="3" max="3" width="17.5703125" customWidth="1"/>
    <col min="4" max="4" width="15.28515625" customWidth="1"/>
    <col min="5" max="5" width="10.85546875" style="30" customWidth="1"/>
    <col min="6" max="6" width="8.42578125" style="30" customWidth="1"/>
    <col min="7" max="7" width="24.140625" style="30" customWidth="1"/>
    <col min="8" max="8" width="19" style="30" customWidth="1"/>
    <col min="9" max="9" width="14.5703125" style="30" customWidth="1"/>
    <col min="10" max="10" width="12.28515625" customWidth="1"/>
    <col min="11" max="11" width="8.42578125" style="30" customWidth="1"/>
  </cols>
  <sheetData>
    <row r="1" spans="1:11" x14ac:dyDescent="0.2">
      <c r="A1" s="13" t="s">
        <v>273</v>
      </c>
      <c r="J1" s="35"/>
    </row>
    <row r="3" spans="1:11" ht="45" customHeight="1" x14ac:dyDescent="0.2">
      <c r="A3" s="39" t="s">
        <v>2</v>
      </c>
      <c r="B3" s="39" t="s">
        <v>3</v>
      </c>
      <c r="C3" s="39" t="s">
        <v>70</v>
      </c>
      <c r="D3" s="39" t="s">
        <v>4</v>
      </c>
      <c r="E3" s="39" t="s">
        <v>5</v>
      </c>
      <c r="F3" s="39" t="s">
        <v>1</v>
      </c>
      <c r="G3" s="40" t="s">
        <v>43</v>
      </c>
      <c r="H3" s="40" t="s">
        <v>494</v>
      </c>
      <c r="I3" s="40" t="s">
        <v>496</v>
      </c>
      <c r="J3" s="40" t="s">
        <v>6</v>
      </c>
      <c r="K3" s="40" t="s">
        <v>679</v>
      </c>
    </row>
    <row r="4" spans="1:11" s="23" customFormat="1" ht="54.75" customHeight="1" x14ac:dyDescent="0.2">
      <c r="A4" s="85">
        <v>1</v>
      </c>
      <c r="B4" s="77" t="s">
        <v>71</v>
      </c>
      <c r="C4" s="77" t="s">
        <v>72</v>
      </c>
      <c r="D4" s="86" t="s">
        <v>74</v>
      </c>
      <c r="E4" s="87">
        <v>529321</v>
      </c>
      <c r="F4" s="88" t="s">
        <v>73</v>
      </c>
      <c r="G4" s="89" t="s">
        <v>75</v>
      </c>
      <c r="H4" s="89"/>
      <c r="I4" s="89" t="s">
        <v>501</v>
      </c>
      <c r="J4" s="66">
        <v>64</v>
      </c>
      <c r="K4" s="66" t="s">
        <v>76</v>
      </c>
    </row>
    <row r="5" spans="1:11" s="92" customFormat="1" ht="54.75" customHeight="1" x14ac:dyDescent="0.2">
      <c r="A5" s="66">
        <v>2</v>
      </c>
      <c r="B5" s="77" t="s">
        <v>623</v>
      </c>
      <c r="C5" s="77" t="s">
        <v>223</v>
      </c>
      <c r="D5" s="86" t="s">
        <v>553</v>
      </c>
      <c r="E5" s="87">
        <v>510884530</v>
      </c>
      <c r="F5" s="90" t="s">
        <v>225</v>
      </c>
      <c r="G5" s="91" t="s">
        <v>310</v>
      </c>
      <c r="H5" s="91" t="s">
        <v>554</v>
      </c>
      <c r="I5" s="91"/>
      <c r="J5" s="66">
        <v>26</v>
      </c>
      <c r="K5" s="66">
        <v>117</v>
      </c>
    </row>
    <row r="6" spans="1:11" s="92" customFormat="1" ht="54.75" customHeight="1" x14ac:dyDescent="0.2">
      <c r="A6" s="85">
        <v>3</v>
      </c>
      <c r="B6" s="77" t="s">
        <v>683</v>
      </c>
      <c r="C6" s="77" t="s">
        <v>245</v>
      </c>
      <c r="D6" s="93" t="s">
        <v>224</v>
      </c>
      <c r="E6" s="94">
        <v>510884547</v>
      </c>
      <c r="F6" s="77" t="s">
        <v>225</v>
      </c>
      <c r="G6" s="77" t="s">
        <v>226</v>
      </c>
      <c r="H6" s="77"/>
      <c r="I6" s="77"/>
      <c r="J6" s="66">
        <v>40</v>
      </c>
      <c r="K6" s="66">
        <v>203</v>
      </c>
    </row>
    <row r="7" spans="1:11" s="92" customFormat="1" ht="54.75" customHeight="1" x14ac:dyDescent="0.2">
      <c r="A7" s="66">
        <v>4</v>
      </c>
      <c r="B7" s="77" t="s">
        <v>251</v>
      </c>
      <c r="C7" s="77" t="s">
        <v>250</v>
      </c>
      <c r="D7" s="86">
        <v>7421820388</v>
      </c>
      <c r="E7" s="94">
        <v>510696372</v>
      </c>
      <c r="F7" s="90" t="s">
        <v>311</v>
      </c>
      <c r="G7" s="91" t="s">
        <v>252</v>
      </c>
      <c r="H7" s="91" t="s">
        <v>495</v>
      </c>
      <c r="I7" s="91" t="s">
        <v>497</v>
      </c>
      <c r="J7" s="66">
        <v>27</v>
      </c>
      <c r="K7" s="66">
        <v>175</v>
      </c>
    </row>
    <row r="8" spans="1:11" s="92" customFormat="1" ht="54.75" customHeight="1" x14ac:dyDescent="0.2">
      <c r="A8" s="85">
        <v>5</v>
      </c>
      <c r="B8" s="95" t="s">
        <v>684</v>
      </c>
      <c r="C8" s="77" t="s">
        <v>493</v>
      </c>
      <c r="D8" s="86">
        <v>7421912038</v>
      </c>
      <c r="E8" s="87">
        <v>510884524</v>
      </c>
      <c r="F8" s="91" t="s">
        <v>225</v>
      </c>
      <c r="G8" s="91" t="s">
        <v>312</v>
      </c>
      <c r="H8" s="91" t="s">
        <v>558</v>
      </c>
      <c r="I8" s="91" t="s">
        <v>559</v>
      </c>
      <c r="J8" s="66">
        <v>27</v>
      </c>
      <c r="K8" s="66">
        <v>88</v>
      </c>
    </row>
    <row r="9" spans="1:11" s="92" customFormat="1" ht="54.75" customHeight="1" x14ac:dyDescent="0.2">
      <c r="A9" s="66">
        <v>6</v>
      </c>
      <c r="B9" s="77" t="s">
        <v>685</v>
      </c>
      <c r="C9" s="77" t="s">
        <v>278</v>
      </c>
      <c r="D9" s="77">
        <v>7421910306</v>
      </c>
      <c r="E9" s="88">
        <v>510884470</v>
      </c>
      <c r="F9" s="90" t="s">
        <v>225</v>
      </c>
      <c r="G9" s="91" t="s">
        <v>279</v>
      </c>
      <c r="H9" s="91" t="s">
        <v>609</v>
      </c>
      <c r="I9" s="91" t="s">
        <v>610</v>
      </c>
      <c r="J9" s="66">
        <v>61</v>
      </c>
      <c r="K9" s="66">
        <v>424</v>
      </c>
    </row>
    <row r="10" spans="1:11" s="97" customFormat="1" ht="54.75" customHeight="1" x14ac:dyDescent="0.2">
      <c r="A10" s="85">
        <v>7</v>
      </c>
      <c r="B10" s="96" t="s">
        <v>563</v>
      </c>
      <c r="C10" s="96" t="s">
        <v>564</v>
      </c>
      <c r="D10" s="85" t="s">
        <v>565</v>
      </c>
      <c r="E10" s="85">
        <v>510934328</v>
      </c>
      <c r="F10" s="85" t="s">
        <v>566</v>
      </c>
      <c r="G10" s="96" t="s">
        <v>567</v>
      </c>
      <c r="H10" s="85"/>
      <c r="I10" s="96" t="s">
        <v>568</v>
      </c>
      <c r="J10" s="85">
        <v>12</v>
      </c>
      <c r="K10" s="85"/>
    </row>
  </sheetData>
  <phoneticPr fontId="12" type="noConversion"/>
  <printOptions horizontalCentered="1"/>
  <pageMargins left="0.59055118110236227" right="0.39370078740157483" top="0.78740157480314965" bottom="0.59055118110236227" header="0.51181102362204722" footer="0.51181102362204722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34"/>
  <sheetViews>
    <sheetView view="pageBreakPreview" topLeftCell="A115" zoomScale="70" zoomScaleNormal="100" zoomScaleSheetLayoutView="70" workbookViewId="0">
      <selection activeCell="O48" sqref="O48"/>
    </sheetView>
  </sheetViews>
  <sheetFormatPr defaultRowHeight="12.75" x14ac:dyDescent="0.2"/>
  <cols>
    <col min="1" max="1" width="4.28515625" style="9" customWidth="1"/>
    <col min="2" max="2" width="28.7109375" style="7" customWidth="1"/>
    <col min="3" max="3" width="15.140625" style="9" customWidth="1"/>
    <col min="4" max="4" width="11" style="19" customWidth="1"/>
    <col min="5" max="5" width="11.28515625" style="20" customWidth="1"/>
    <col min="6" max="6" width="11" style="7" customWidth="1"/>
    <col min="7" max="7" width="9.85546875" style="7" customWidth="1"/>
    <col min="8" max="8" width="17.28515625" style="55" customWidth="1"/>
    <col min="9" max="9" width="14.5703125" customWidth="1"/>
    <col min="10" max="10" width="29.5703125" style="7" customWidth="1"/>
    <col min="11" max="11" width="22.42578125" style="7" customWidth="1"/>
    <col min="12" max="12" width="8.5703125" style="7" customWidth="1"/>
    <col min="13" max="13" width="15.140625" style="7" customWidth="1"/>
    <col min="14" max="14" width="20.7109375" style="7" customWidth="1"/>
    <col min="15" max="15" width="24.28515625" style="7" customWidth="1"/>
    <col min="16" max="16" width="12" style="7" customWidth="1"/>
    <col min="17" max="17" width="11.85546875" style="7" customWidth="1"/>
    <col min="18" max="18" width="14.140625" customWidth="1"/>
    <col min="19" max="19" width="12" customWidth="1"/>
    <col min="20" max="20" width="11" customWidth="1"/>
    <col min="21" max="21" width="13.42578125" customWidth="1"/>
    <col min="22" max="22" width="12.28515625" customWidth="1"/>
    <col min="23" max="23" width="11.28515625" customWidth="1"/>
    <col min="24" max="24" width="12.28515625" customWidth="1"/>
  </cols>
  <sheetData>
    <row r="2" spans="1:24" x14ac:dyDescent="0.2">
      <c r="D2" s="36"/>
      <c r="E2" s="9"/>
    </row>
    <row r="3" spans="1:24" x14ac:dyDescent="0.2">
      <c r="A3" s="294" t="s">
        <v>274</v>
      </c>
      <c r="B3" s="295"/>
      <c r="C3" s="295"/>
      <c r="D3" s="295"/>
      <c r="E3" s="295"/>
      <c r="F3" s="295"/>
      <c r="G3" s="295"/>
    </row>
    <row r="4" spans="1:24" ht="41.25" customHeight="1" x14ac:dyDescent="0.2">
      <c r="A4" s="281" t="s">
        <v>44</v>
      </c>
      <c r="B4" s="281" t="s">
        <v>45</v>
      </c>
      <c r="C4" s="281" t="s">
        <v>46</v>
      </c>
      <c r="D4" s="281" t="s">
        <v>47</v>
      </c>
      <c r="E4" s="281" t="s">
        <v>48</v>
      </c>
      <c r="F4" s="281" t="s">
        <v>49</v>
      </c>
      <c r="G4" s="281" t="s">
        <v>64</v>
      </c>
      <c r="H4" s="245" t="s">
        <v>691</v>
      </c>
      <c r="I4" s="281" t="s">
        <v>51</v>
      </c>
      <c r="J4" s="281" t="s">
        <v>7</v>
      </c>
      <c r="K4" s="281" t="s">
        <v>8</v>
      </c>
      <c r="L4" s="281" t="s">
        <v>44</v>
      </c>
      <c r="M4" s="281" t="s">
        <v>50</v>
      </c>
      <c r="N4" s="281"/>
      <c r="O4" s="281"/>
      <c r="P4" s="281" t="s">
        <v>65</v>
      </c>
      <c r="Q4" s="281"/>
      <c r="R4" s="281"/>
      <c r="S4" s="281"/>
      <c r="T4" s="281"/>
      <c r="U4" s="281"/>
      <c r="V4" s="281" t="s">
        <v>52</v>
      </c>
      <c r="W4" s="281" t="s">
        <v>53</v>
      </c>
      <c r="X4" s="281" t="s">
        <v>54</v>
      </c>
    </row>
    <row r="5" spans="1:24" ht="62.25" customHeight="1" x14ac:dyDescent="0.2">
      <c r="A5" s="281"/>
      <c r="B5" s="281"/>
      <c r="C5" s="281"/>
      <c r="D5" s="281"/>
      <c r="E5" s="281"/>
      <c r="F5" s="281"/>
      <c r="G5" s="281"/>
      <c r="H5" s="64">
        <v>2017</v>
      </c>
      <c r="I5" s="281"/>
      <c r="J5" s="281"/>
      <c r="K5" s="281"/>
      <c r="L5" s="281"/>
      <c r="M5" s="42" t="s">
        <v>55</v>
      </c>
      <c r="N5" s="42" t="s">
        <v>56</v>
      </c>
      <c r="O5" s="42" t="s">
        <v>57</v>
      </c>
      <c r="P5" s="42" t="s">
        <v>58</v>
      </c>
      <c r="Q5" s="42" t="s">
        <v>59</v>
      </c>
      <c r="R5" s="42" t="s">
        <v>60</v>
      </c>
      <c r="S5" s="42" t="s">
        <v>61</v>
      </c>
      <c r="T5" s="42" t="s">
        <v>62</v>
      </c>
      <c r="U5" s="42" t="s">
        <v>63</v>
      </c>
      <c r="V5" s="281"/>
      <c r="W5" s="281"/>
      <c r="X5" s="281"/>
    </row>
    <row r="6" spans="1:24" s="62" customFormat="1" ht="13.5" customHeight="1" x14ac:dyDescent="0.2">
      <c r="A6" s="286" t="s">
        <v>478</v>
      </c>
      <c r="B6" s="286"/>
      <c r="C6" s="286"/>
      <c r="D6" s="286"/>
      <c r="E6" s="286"/>
      <c r="F6" s="65"/>
      <c r="G6" s="61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</row>
    <row r="7" spans="1:24" s="67" customFormat="1" ht="63.75" x14ac:dyDescent="0.2">
      <c r="A7" s="77">
        <v>1</v>
      </c>
      <c r="B7" s="77" t="s">
        <v>77</v>
      </c>
      <c r="C7" s="82" t="s">
        <v>78</v>
      </c>
      <c r="D7" s="77" t="s">
        <v>79</v>
      </c>
      <c r="E7" s="82" t="s">
        <v>90</v>
      </c>
      <c r="F7" s="77">
        <v>1910</v>
      </c>
      <c r="G7" s="77" t="s">
        <v>123</v>
      </c>
      <c r="H7" s="267">
        <v>4723000</v>
      </c>
      <c r="I7" s="79">
        <v>1589</v>
      </c>
      <c r="J7" s="38" t="s">
        <v>94</v>
      </c>
      <c r="K7" s="77" t="s">
        <v>95</v>
      </c>
      <c r="L7" s="77">
        <v>1</v>
      </c>
      <c r="M7" s="98" t="s">
        <v>96</v>
      </c>
      <c r="N7" s="98" t="s">
        <v>97</v>
      </c>
      <c r="O7" s="98" t="s">
        <v>98</v>
      </c>
      <c r="P7" s="82" t="s">
        <v>118</v>
      </c>
      <c r="Q7" s="82" t="s">
        <v>118</v>
      </c>
      <c r="R7" s="82" t="s">
        <v>118</v>
      </c>
      <c r="S7" s="82" t="s">
        <v>118</v>
      </c>
      <c r="T7" s="82" t="s">
        <v>115</v>
      </c>
      <c r="U7" s="82" t="s">
        <v>121</v>
      </c>
      <c r="V7" s="79">
        <v>3</v>
      </c>
      <c r="W7" s="79" t="s">
        <v>122</v>
      </c>
      <c r="X7" s="79" t="s">
        <v>91</v>
      </c>
    </row>
    <row r="8" spans="1:24" s="67" customFormat="1" ht="38.25" x14ac:dyDescent="0.2">
      <c r="A8" s="77">
        <v>2</v>
      </c>
      <c r="B8" s="77" t="s">
        <v>80</v>
      </c>
      <c r="C8" s="77" t="s">
        <v>81</v>
      </c>
      <c r="D8" s="77" t="s">
        <v>79</v>
      </c>
      <c r="E8" s="77" t="s">
        <v>91</v>
      </c>
      <c r="F8" s="77">
        <v>1995</v>
      </c>
      <c r="G8" s="77" t="s">
        <v>123</v>
      </c>
      <c r="H8" s="267">
        <v>3897000</v>
      </c>
      <c r="I8" s="79">
        <v>1350.3</v>
      </c>
      <c r="J8" s="38" t="s">
        <v>99</v>
      </c>
      <c r="K8" s="77" t="s">
        <v>100</v>
      </c>
      <c r="L8" s="77">
        <v>2</v>
      </c>
      <c r="M8" s="98" t="s">
        <v>101</v>
      </c>
      <c r="N8" s="98" t="s">
        <v>97</v>
      </c>
      <c r="O8" s="98" t="s">
        <v>102</v>
      </c>
      <c r="P8" s="77" t="s">
        <v>118</v>
      </c>
      <c r="Q8" s="77" t="s">
        <v>118</v>
      </c>
      <c r="R8" s="77" t="s">
        <v>118</v>
      </c>
      <c r="S8" s="77" t="s">
        <v>118</v>
      </c>
      <c r="T8" s="77" t="s">
        <v>115</v>
      </c>
      <c r="U8" s="77" t="s">
        <v>120</v>
      </c>
      <c r="V8" s="79">
        <v>2</v>
      </c>
      <c r="W8" s="79" t="s">
        <v>122</v>
      </c>
      <c r="X8" s="79" t="s">
        <v>91</v>
      </c>
    </row>
    <row r="9" spans="1:24" s="67" customFormat="1" ht="25.5" x14ac:dyDescent="0.2">
      <c r="A9" s="77">
        <v>3</v>
      </c>
      <c r="B9" s="77" t="s">
        <v>82</v>
      </c>
      <c r="C9" s="77" t="s">
        <v>81</v>
      </c>
      <c r="D9" s="77" t="s">
        <v>79</v>
      </c>
      <c r="E9" s="77" t="s">
        <v>91</v>
      </c>
      <c r="F9" s="77">
        <v>1992</v>
      </c>
      <c r="G9" s="77" t="s">
        <v>123</v>
      </c>
      <c r="H9" s="267">
        <v>1567000</v>
      </c>
      <c r="I9" s="79">
        <v>446.7</v>
      </c>
      <c r="J9" s="38" t="s">
        <v>103</v>
      </c>
      <c r="K9" s="77" t="s">
        <v>104</v>
      </c>
      <c r="L9" s="77">
        <v>3</v>
      </c>
      <c r="M9" s="98" t="s">
        <v>105</v>
      </c>
      <c r="N9" s="98" t="s">
        <v>97</v>
      </c>
      <c r="O9" s="98" t="s">
        <v>102</v>
      </c>
      <c r="P9" s="77" t="s">
        <v>118</v>
      </c>
      <c r="Q9" s="77" t="s">
        <v>118</v>
      </c>
      <c r="R9" s="77" t="s">
        <v>118</v>
      </c>
      <c r="S9" s="77" t="s">
        <v>118</v>
      </c>
      <c r="T9" s="77" t="s">
        <v>119</v>
      </c>
      <c r="U9" s="77" t="s">
        <v>117</v>
      </c>
      <c r="V9" s="79">
        <v>3</v>
      </c>
      <c r="W9" s="79" t="s">
        <v>122</v>
      </c>
      <c r="X9" s="79" t="s">
        <v>91</v>
      </c>
    </row>
    <row r="10" spans="1:24" s="67" customFormat="1" ht="25.5" x14ac:dyDescent="0.2">
      <c r="A10" s="77">
        <v>4</v>
      </c>
      <c r="B10" s="77" t="s">
        <v>83</v>
      </c>
      <c r="C10" s="77" t="s">
        <v>84</v>
      </c>
      <c r="D10" s="77" t="s">
        <v>79</v>
      </c>
      <c r="E10" s="77" t="s">
        <v>91</v>
      </c>
      <c r="F10" s="77">
        <v>1984</v>
      </c>
      <c r="G10" s="77" t="s">
        <v>123</v>
      </c>
      <c r="H10" s="267">
        <v>1449000</v>
      </c>
      <c r="I10" s="81">
        <v>431.3</v>
      </c>
      <c r="J10" s="38" t="s">
        <v>106</v>
      </c>
      <c r="K10" s="77" t="s">
        <v>107</v>
      </c>
      <c r="L10" s="77">
        <v>4</v>
      </c>
      <c r="M10" s="98" t="s">
        <v>108</v>
      </c>
      <c r="N10" s="98" t="s">
        <v>97</v>
      </c>
      <c r="O10" s="98" t="s">
        <v>102</v>
      </c>
      <c r="P10" s="77" t="s">
        <v>118</v>
      </c>
      <c r="Q10" s="77" t="s">
        <v>118</v>
      </c>
      <c r="R10" s="77" t="s">
        <v>118</v>
      </c>
      <c r="S10" s="77" t="s">
        <v>118</v>
      </c>
      <c r="T10" s="77" t="s">
        <v>115</v>
      </c>
      <c r="U10" s="77" t="s">
        <v>117</v>
      </c>
      <c r="V10" s="79">
        <v>2</v>
      </c>
      <c r="W10" s="79" t="s">
        <v>91</v>
      </c>
      <c r="X10" s="79" t="s">
        <v>91</v>
      </c>
    </row>
    <row r="11" spans="1:24" s="67" customFormat="1" ht="38.25" x14ac:dyDescent="0.2">
      <c r="A11" s="77">
        <v>5</v>
      </c>
      <c r="B11" s="77" t="s">
        <v>85</v>
      </c>
      <c r="C11" s="77" t="s">
        <v>86</v>
      </c>
      <c r="D11" s="77" t="s">
        <v>79</v>
      </c>
      <c r="E11" s="77" t="s">
        <v>91</v>
      </c>
      <c r="F11" s="77">
        <v>2009</v>
      </c>
      <c r="G11" s="77" t="s">
        <v>93</v>
      </c>
      <c r="H11" s="268">
        <v>1217740.3700000001</v>
      </c>
      <c r="I11" s="81"/>
      <c r="J11" s="77"/>
      <c r="K11" s="77" t="s">
        <v>109</v>
      </c>
      <c r="L11" s="77">
        <v>5</v>
      </c>
      <c r="M11" s="98"/>
      <c r="N11" s="98"/>
      <c r="O11" s="98"/>
      <c r="P11" s="77" t="s">
        <v>116</v>
      </c>
      <c r="Q11" s="77" t="s">
        <v>116</v>
      </c>
      <c r="R11" s="77" t="s">
        <v>116</v>
      </c>
      <c r="S11" s="77" t="s">
        <v>116</v>
      </c>
      <c r="T11" s="77" t="s">
        <v>115</v>
      </c>
      <c r="U11" s="77" t="s">
        <v>117</v>
      </c>
      <c r="V11" s="79"/>
      <c r="W11" s="79"/>
      <c r="X11" s="79"/>
    </row>
    <row r="12" spans="1:24" s="67" customFormat="1" ht="25.5" x14ac:dyDescent="0.2">
      <c r="A12" s="77">
        <v>6</v>
      </c>
      <c r="B12" s="77" t="s">
        <v>87</v>
      </c>
      <c r="C12" s="77" t="s">
        <v>88</v>
      </c>
      <c r="D12" s="77" t="s">
        <v>79</v>
      </c>
      <c r="E12" s="77" t="s">
        <v>91</v>
      </c>
      <c r="F12" s="77">
        <v>2010</v>
      </c>
      <c r="G12" s="77" t="s">
        <v>93</v>
      </c>
      <c r="H12" s="268">
        <v>80000</v>
      </c>
      <c r="I12" s="81">
        <v>98.1</v>
      </c>
      <c r="J12" s="38"/>
      <c r="K12" s="77" t="s">
        <v>110</v>
      </c>
      <c r="L12" s="77">
        <v>6</v>
      </c>
      <c r="M12" s="98" t="s">
        <v>96</v>
      </c>
      <c r="N12" s="98" t="s">
        <v>76</v>
      </c>
      <c r="O12" s="98" t="s">
        <v>111</v>
      </c>
      <c r="P12" s="77" t="s">
        <v>116</v>
      </c>
      <c r="Q12" s="77" t="s">
        <v>116</v>
      </c>
      <c r="R12" s="77" t="s">
        <v>115</v>
      </c>
      <c r="S12" s="77" t="s">
        <v>115</v>
      </c>
      <c r="T12" s="77" t="s">
        <v>115</v>
      </c>
      <c r="U12" s="77" t="s">
        <v>115</v>
      </c>
      <c r="V12" s="79">
        <v>1</v>
      </c>
      <c r="W12" s="79" t="s">
        <v>91</v>
      </c>
      <c r="X12" s="79" t="s">
        <v>91</v>
      </c>
    </row>
    <row r="13" spans="1:24" s="67" customFormat="1" ht="25.5" x14ac:dyDescent="0.2">
      <c r="A13" s="77">
        <v>7</v>
      </c>
      <c r="B13" s="77" t="s">
        <v>89</v>
      </c>
      <c r="C13" s="68"/>
      <c r="D13" s="68"/>
      <c r="E13" s="68"/>
      <c r="F13" s="77">
        <v>2010</v>
      </c>
      <c r="G13" s="77" t="s">
        <v>93</v>
      </c>
      <c r="H13" s="268">
        <v>370000</v>
      </c>
      <c r="I13" s="81">
        <v>1100</v>
      </c>
      <c r="J13" s="38"/>
      <c r="K13" s="77" t="s">
        <v>110</v>
      </c>
      <c r="L13" s="77">
        <v>7</v>
      </c>
      <c r="M13" s="98"/>
      <c r="N13" s="98"/>
      <c r="O13" s="98"/>
      <c r="P13" s="68"/>
      <c r="Q13" s="68"/>
      <c r="R13" s="68"/>
      <c r="S13" s="68"/>
      <c r="T13" s="68"/>
      <c r="U13" s="68"/>
      <c r="V13" s="79"/>
      <c r="W13" s="79"/>
      <c r="X13" s="79"/>
    </row>
    <row r="14" spans="1:24" s="67" customFormat="1" ht="38.25" x14ac:dyDescent="0.2">
      <c r="A14" s="77">
        <v>8</v>
      </c>
      <c r="B14" s="96" t="s">
        <v>313</v>
      </c>
      <c r="C14" s="96" t="s">
        <v>314</v>
      </c>
      <c r="D14" s="96" t="s">
        <v>79</v>
      </c>
      <c r="E14" s="96" t="s">
        <v>91</v>
      </c>
      <c r="F14" s="96" t="s">
        <v>92</v>
      </c>
      <c r="G14" s="77" t="s">
        <v>123</v>
      </c>
      <c r="H14" s="269">
        <v>90000</v>
      </c>
      <c r="I14" s="99">
        <v>27.74</v>
      </c>
      <c r="J14" s="38"/>
      <c r="K14" s="96" t="s">
        <v>608</v>
      </c>
      <c r="L14" s="77">
        <v>8</v>
      </c>
      <c r="M14" s="77" t="s">
        <v>96</v>
      </c>
      <c r="N14" s="77"/>
      <c r="O14" s="77" t="s">
        <v>322</v>
      </c>
      <c r="P14" s="82" t="s">
        <v>291</v>
      </c>
      <c r="Q14" s="77" t="s">
        <v>291</v>
      </c>
      <c r="R14" s="82"/>
      <c r="S14" s="82" t="s">
        <v>291</v>
      </c>
      <c r="T14" s="82" t="s">
        <v>91</v>
      </c>
      <c r="U14" s="82" t="s">
        <v>291</v>
      </c>
      <c r="V14" s="82">
        <v>1</v>
      </c>
      <c r="W14" s="100" t="s">
        <v>91</v>
      </c>
      <c r="X14" s="100" t="s">
        <v>91</v>
      </c>
    </row>
    <row r="15" spans="1:24" s="67" customFormat="1" ht="35.25" customHeight="1" x14ac:dyDescent="0.2">
      <c r="A15" s="77">
        <v>9</v>
      </c>
      <c r="B15" s="96" t="s">
        <v>315</v>
      </c>
      <c r="C15" s="96" t="s">
        <v>316</v>
      </c>
      <c r="D15" s="96" t="s">
        <v>79</v>
      </c>
      <c r="E15" s="96" t="s">
        <v>91</v>
      </c>
      <c r="F15" s="96" t="s">
        <v>92</v>
      </c>
      <c r="G15" s="77" t="s">
        <v>123</v>
      </c>
      <c r="H15" s="270">
        <v>290000</v>
      </c>
      <c r="I15" s="101">
        <v>86.26</v>
      </c>
      <c r="J15" s="38"/>
      <c r="K15" s="96" t="s">
        <v>323</v>
      </c>
      <c r="L15" s="77">
        <v>9</v>
      </c>
      <c r="M15" s="77"/>
      <c r="N15" s="77"/>
      <c r="O15" s="77"/>
      <c r="P15" s="77"/>
      <c r="Q15" s="77"/>
      <c r="R15" s="77"/>
      <c r="S15" s="77"/>
      <c r="T15" s="77" t="s">
        <v>91</v>
      </c>
      <c r="U15" s="77"/>
      <c r="V15" s="77"/>
      <c r="W15" s="66"/>
      <c r="X15" s="66" t="s">
        <v>91</v>
      </c>
    </row>
    <row r="16" spans="1:24" s="67" customFormat="1" ht="38.25" x14ac:dyDescent="0.2">
      <c r="A16" s="77">
        <v>10</v>
      </c>
      <c r="B16" s="96" t="s">
        <v>317</v>
      </c>
      <c r="C16" s="96" t="s">
        <v>314</v>
      </c>
      <c r="D16" s="96" t="s">
        <v>79</v>
      </c>
      <c r="E16" s="96" t="s">
        <v>91</v>
      </c>
      <c r="F16" s="96" t="s">
        <v>92</v>
      </c>
      <c r="G16" s="77" t="s">
        <v>123</v>
      </c>
      <c r="H16" s="270">
        <v>137000</v>
      </c>
      <c r="I16" s="101">
        <v>41.91</v>
      </c>
      <c r="J16" s="38"/>
      <c r="K16" s="96" t="s">
        <v>324</v>
      </c>
      <c r="L16" s="77">
        <v>10</v>
      </c>
      <c r="M16" s="77" t="s">
        <v>325</v>
      </c>
      <c r="N16" s="77" t="s">
        <v>326</v>
      </c>
      <c r="O16" s="77" t="s">
        <v>327</v>
      </c>
      <c r="P16" s="77" t="s">
        <v>291</v>
      </c>
      <c r="Q16" s="77" t="s">
        <v>291</v>
      </c>
      <c r="R16" s="77" t="s">
        <v>291</v>
      </c>
      <c r="S16" s="77" t="s">
        <v>291</v>
      </c>
      <c r="T16" s="77" t="s">
        <v>91</v>
      </c>
      <c r="U16" s="77" t="s">
        <v>291</v>
      </c>
      <c r="V16" s="77">
        <v>1</v>
      </c>
      <c r="W16" s="66" t="s">
        <v>293</v>
      </c>
      <c r="X16" s="66" t="s">
        <v>91</v>
      </c>
    </row>
    <row r="17" spans="1:25" s="67" customFormat="1" ht="38.25" x14ac:dyDescent="0.2">
      <c r="A17" s="77">
        <v>11</v>
      </c>
      <c r="B17" s="96" t="s">
        <v>317</v>
      </c>
      <c r="C17" s="96" t="s">
        <v>314</v>
      </c>
      <c r="D17" s="96" t="s">
        <v>79</v>
      </c>
      <c r="E17" s="96" t="s">
        <v>91</v>
      </c>
      <c r="F17" s="96" t="s">
        <v>92</v>
      </c>
      <c r="G17" s="77" t="s">
        <v>123</v>
      </c>
      <c r="H17" s="270">
        <v>150000</v>
      </c>
      <c r="I17" s="101">
        <v>45.92</v>
      </c>
      <c r="J17" s="38"/>
      <c r="K17" s="96" t="s">
        <v>328</v>
      </c>
      <c r="L17" s="77">
        <v>11</v>
      </c>
      <c r="M17" s="77" t="s">
        <v>329</v>
      </c>
      <c r="N17" s="77" t="s">
        <v>326</v>
      </c>
      <c r="O17" s="77" t="s">
        <v>330</v>
      </c>
      <c r="P17" s="77" t="s">
        <v>118</v>
      </c>
      <c r="Q17" s="77" t="s">
        <v>118</v>
      </c>
      <c r="R17" s="77" t="s">
        <v>260</v>
      </c>
      <c r="S17" s="77" t="s">
        <v>291</v>
      </c>
      <c r="T17" s="77" t="s">
        <v>91</v>
      </c>
      <c r="U17" s="77"/>
      <c r="V17" s="77">
        <v>1</v>
      </c>
      <c r="W17" s="66" t="s">
        <v>79</v>
      </c>
      <c r="X17" s="66" t="s">
        <v>91</v>
      </c>
    </row>
    <row r="18" spans="1:25" s="67" customFormat="1" ht="38.25" x14ac:dyDescent="0.2">
      <c r="A18" s="77">
        <v>12</v>
      </c>
      <c r="B18" s="77" t="s">
        <v>317</v>
      </c>
      <c r="C18" s="77" t="s">
        <v>314</v>
      </c>
      <c r="D18" s="77" t="s">
        <v>79</v>
      </c>
      <c r="E18" s="77" t="s">
        <v>91</v>
      </c>
      <c r="F18" s="77" t="s">
        <v>92</v>
      </c>
      <c r="G18" s="77" t="s">
        <v>123</v>
      </c>
      <c r="H18" s="270">
        <v>384000</v>
      </c>
      <c r="I18" s="101">
        <v>124.78</v>
      </c>
      <c r="J18" s="38"/>
      <c r="K18" s="77" t="s">
        <v>331</v>
      </c>
      <c r="L18" s="77">
        <v>12</v>
      </c>
      <c r="M18" s="77" t="s">
        <v>332</v>
      </c>
      <c r="N18" s="77" t="s">
        <v>333</v>
      </c>
      <c r="O18" s="77" t="s">
        <v>334</v>
      </c>
      <c r="P18" s="77" t="s">
        <v>291</v>
      </c>
      <c r="Q18" s="77" t="s">
        <v>291</v>
      </c>
      <c r="R18" s="77" t="s">
        <v>291</v>
      </c>
      <c r="S18" s="77" t="s">
        <v>291</v>
      </c>
      <c r="T18" s="77" t="s">
        <v>91</v>
      </c>
      <c r="U18" s="77"/>
      <c r="V18" s="77" t="s">
        <v>458</v>
      </c>
      <c r="W18" s="66" t="s">
        <v>79</v>
      </c>
      <c r="X18" s="66" t="s">
        <v>91</v>
      </c>
    </row>
    <row r="19" spans="1:25" s="67" customFormat="1" ht="51" x14ac:dyDescent="0.2">
      <c r="A19" s="77">
        <v>13</v>
      </c>
      <c r="B19" s="77" t="s">
        <v>313</v>
      </c>
      <c r="C19" s="96" t="s">
        <v>318</v>
      </c>
      <c r="D19" s="96" t="s">
        <v>79</v>
      </c>
      <c r="E19" s="96" t="s">
        <v>91</v>
      </c>
      <c r="F19" s="96" t="s">
        <v>92</v>
      </c>
      <c r="G19" s="77" t="s">
        <v>123</v>
      </c>
      <c r="H19" s="270">
        <v>756000</v>
      </c>
      <c r="I19" s="101">
        <v>245.64</v>
      </c>
      <c r="J19" s="38"/>
      <c r="K19" s="96" t="s">
        <v>335</v>
      </c>
      <c r="L19" s="77">
        <v>13</v>
      </c>
      <c r="M19" s="77" t="s">
        <v>96</v>
      </c>
      <c r="N19" s="77" t="s">
        <v>336</v>
      </c>
      <c r="O19" s="77" t="s">
        <v>337</v>
      </c>
      <c r="P19" s="77" t="s">
        <v>291</v>
      </c>
      <c r="Q19" s="77" t="s">
        <v>291</v>
      </c>
      <c r="R19" s="77" t="s">
        <v>291</v>
      </c>
      <c r="S19" s="77" t="s">
        <v>291</v>
      </c>
      <c r="T19" s="77" t="s">
        <v>91</v>
      </c>
      <c r="U19" s="77"/>
      <c r="V19" s="77" t="s">
        <v>459</v>
      </c>
      <c r="W19" s="66" t="s">
        <v>79</v>
      </c>
      <c r="X19" s="66" t="s">
        <v>91</v>
      </c>
    </row>
    <row r="20" spans="1:25" s="67" customFormat="1" ht="51" x14ac:dyDescent="0.2">
      <c r="A20" s="77">
        <v>14</v>
      </c>
      <c r="B20" s="77" t="s">
        <v>313</v>
      </c>
      <c r="C20" s="96" t="s">
        <v>318</v>
      </c>
      <c r="D20" s="96" t="s">
        <v>79</v>
      </c>
      <c r="E20" s="96" t="s">
        <v>319</v>
      </c>
      <c r="F20" s="96" t="s">
        <v>92</v>
      </c>
      <c r="G20" s="77" t="s">
        <v>123</v>
      </c>
      <c r="H20" s="270">
        <v>336000</v>
      </c>
      <c r="I20" s="101">
        <v>109.18</v>
      </c>
      <c r="J20" s="38"/>
      <c r="K20" s="96" t="s">
        <v>338</v>
      </c>
      <c r="L20" s="77">
        <v>14</v>
      </c>
      <c r="M20" s="77" t="s">
        <v>96</v>
      </c>
      <c r="N20" s="77"/>
      <c r="O20" s="77" t="s">
        <v>339</v>
      </c>
      <c r="P20" s="77"/>
      <c r="Q20" s="77"/>
      <c r="R20" s="77"/>
      <c r="S20" s="77"/>
      <c r="T20" s="77" t="s">
        <v>91</v>
      </c>
      <c r="U20" s="77"/>
      <c r="V20" s="77"/>
      <c r="W20" s="66"/>
      <c r="X20" s="66" t="s">
        <v>91</v>
      </c>
    </row>
    <row r="21" spans="1:25" s="67" customFormat="1" ht="38.25" x14ac:dyDescent="0.2">
      <c r="A21" s="77">
        <v>15</v>
      </c>
      <c r="B21" s="77" t="s">
        <v>317</v>
      </c>
      <c r="C21" s="77" t="s">
        <v>314</v>
      </c>
      <c r="D21" s="77" t="s">
        <v>79</v>
      </c>
      <c r="E21" s="77" t="s">
        <v>91</v>
      </c>
      <c r="F21" s="77" t="s">
        <v>92</v>
      </c>
      <c r="G21" s="77" t="s">
        <v>123</v>
      </c>
      <c r="H21" s="270">
        <v>724000</v>
      </c>
      <c r="I21" s="101">
        <v>235.01</v>
      </c>
      <c r="J21" s="38"/>
      <c r="K21" s="77" t="s">
        <v>340</v>
      </c>
      <c r="L21" s="77">
        <v>15</v>
      </c>
      <c r="M21" s="77" t="s">
        <v>341</v>
      </c>
      <c r="N21" s="77" t="s">
        <v>342</v>
      </c>
      <c r="O21" s="77" t="s">
        <v>343</v>
      </c>
      <c r="P21" s="77" t="s">
        <v>291</v>
      </c>
      <c r="Q21" s="77" t="s">
        <v>291</v>
      </c>
      <c r="R21" s="77" t="s">
        <v>460</v>
      </c>
      <c r="S21" s="77" t="s">
        <v>291</v>
      </c>
      <c r="T21" s="77" t="s">
        <v>91</v>
      </c>
      <c r="U21" s="77" t="s">
        <v>291</v>
      </c>
      <c r="V21" s="77" t="s">
        <v>458</v>
      </c>
      <c r="W21" s="66" t="s">
        <v>91</v>
      </c>
      <c r="X21" s="77" t="s">
        <v>91</v>
      </c>
    </row>
    <row r="22" spans="1:25" s="67" customFormat="1" ht="30" customHeight="1" x14ac:dyDescent="0.2">
      <c r="A22" s="77">
        <v>16</v>
      </c>
      <c r="B22" s="77" t="s">
        <v>317</v>
      </c>
      <c r="C22" s="77" t="s">
        <v>314</v>
      </c>
      <c r="D22" s="77" t="s">
        <v>79</v>
      </c>
      <c r="E22" s="77" t="s">
        <v>91</v>
      </c>
      <c r="F22" s="77" t="s">
        <v>92</v>
      </c>
      <c r="G22" s="77" t="s">
        <v>123</v>
      </c>
      <c r="H22" s="270">
        <v>219000</v>
      </c>
      <c r="I22" s="101">
        <v>71.2</v>
      </c>
      <c r="J22" s="38"/>
      <c r="K22" s="77" t="s">
        <v>344</v>
      </c>
      <c r="L22" s="77">
        <v>16</v>
      </c>
      <c r="M22" s="77"/>
      <c r="N22" s="77"/>
      <c r="O22" s="77"/>
      <c r="P22" s="77"/>
      <c r="Q22" s="77"/>
      <c r="R22" s="77"/>
      <c r="S22" s="77"/>
      <c r="T22" s="77" t="s">
        <v>91</v>
      </c>
      <c r="U22" s="77"/>
      <c r="V22" s="77"/>
      <c r="W22" s="66"/>
      <c r="X22" s="77" t="s">
        <v>91</v>
      </c>
    </row>
    <row r="23" spans="1:25" s="67" customFormat="1" ht="51" x14ac:dyDescent="0.2">
      <c r="A23" s="77">
        <v>17</v>
      </c>
      <c r="B23" s="77" t="s">
        <v>317</v>
      </c>
      <c r="C23" s="77" t="s">
        <v>314</v>
      </c>
      <c r="D23" s="77" t="s">
        <v>79</v>
      </c>
      <c r="E23" s="96" t="s">
        <v>319</v>
      </c>
      <c r="F23" s="77" t="s">
        <v>92</v>
      </c>
      <c r="G23" s="77" t="s">
        <v>123</v>
      </c>
      <c r="H23" s="270">
        <v>1360000</v>
      </c>
      <c r="I23" s="101">
        <v>441.7</v>
      </c>
      <c r="J23" s="38"/>
      <c r="K23" s="77" t="s">
        <v>345</v>
      </c>
      <c r="L23" s="77">
        <v>17</v>
      </c>
      <c r="M23" s="77" t="s">
        <v>96</v>
      </c>
      <c r="N23" s="77"/>
      <c r="O23" s="77" t="s">
        <v>346</v>
      </c>
      <c r="P23" s="77"/>
      <c r="Q23" s="77"/>
      <c r="R23" s="77"/>
      <c r="S23" s="77"/>
      <c r="T23" s="77" t="s">
        <v>91</v>
      </c>
      <c r="U23" s="77"/>
      <c r="V23" s="77"/>
      <c r="W23" s="66"/>
      <c r="X23" s="77" t="s">
        <v>91</v>
      </c>
    </row>
    <row r="24" spans="1:25" s="67" customFormat="1" ht="25.5" x14ac:dyDescent="0.2">
      <c r="A24" s="77">
        <v>18</v>
      </c>
      <c r="B24" s="77" t="s">
        <v>317</v>
      </c>
      <c r="C24" s="77" t="s">
        <v>314</v>
      </c>
      <c r="D24" s="77" t="s">
        <v>79</v>
      </c>
      <c r="E24" s="77" t="s">
        <v>91</v>
      </c>
      <c r="F24" s="77" t="s">
        <v>92</v>
      </c>
      <c r="G24" s="77" t="s">
        <v>123</v>
      </c>
      <c r="H24" s="270">
        <v>559000</v>
      </c>
      <c r="I24" s="101">
        <v>181.44</v>
      </c>
      <c r="J24" s="38"/>
      <c r="K24" s="77" t="s">
        <v>347</v>
      </c>
      <c r="L24" s="77">
        <v>18</v>
      </c>
      <c r="M24" s="77" t="s">
        <v>348</v>
      </c>
      <c r="N24" s="77" t="s">
        <v>342</v>
      </c>
      <c r="O24" s="77" t="s">
        <v>349</v>
      </c>
      <c r="P24" s="77" t="s">
        <v>118</v>
      </c>
      <c r="Q24" s="77" t="s">
        <v>118</v>
      </c>
      <c r="R24" s="77" t="s">
        <v>460</v>
      </c>
      <c r="S24" s="77" t="s">
        <v>118</v>
      </c>
      <c r="T24" s="77" t="s">
        <v>91</v>
      </c>
      <c r="U24" s="77"/>
      <c r="V24" s="77" t="s">
        <v>458</v>
      </c>
      <c r="W24" s="66" t="s">
        <v>91</v>
      </c>
      <c r="X24" s="77" t="s">
        <v>91</v>
      </c>
    </row>
    <row r="25" spans="1:25" s="67" customFormat="1" ht="18.75" customHeight="1" x14ac:dyDescent="0.2">
      <c r="A25" s="77">
        <v>19</v>
      </c>
      <c r="B25" s="96" t="s">
        <v>317</v>
      </c>
      <c r="C25" s="96" t="s">
        <v>314</v>
      </c>
      <c r="D25" s="96" t="s">
        <v>79</v>
      </c>
      <c r="E25" s="96" t="s">
        <v>91</v>
      </c>
      <c r="F25" s="96" t="s">
        <v>92</v>
      </c>
      <c r="G25" s="77" t="s">
        <v>123</v>
      </c>
      <c r="H25" s="270">
        <v>63000</v>
      </c>
      <c r="I25" s="101">
        <v>19.2</v>
      </c>
      <c r="J25" s="38"/>
      <c r="K25" s="96" t="s">
        <v>350</v>
      </c>
      <c r="L25" s="77">
        <v>19</v>
      </c>
      <c r="M25" s="77"/>
      <c r="N25" s="77"/>
      <c r="O25" s="77"/>
      <c r="P25" s="77"/>
      <c r="Q25" s="77"/>
      <c r="R25" s="77"/>
      <c r="S25" s="77"/>
      <c r="T25" s="77" t="s">
        <v>91</v>
      </c>
      <c r="U25" s="77"/>
      <c r="V25" s="77"/>
      <c r="W25" s="66"/>
      <c r="X25" s="77" t="s">
        <v>91</v>
      </c>
    </row>
    <row r="26" spans="1:25" s="67" customFormat="1" ht="38.25" x14ac:dyDescent="0.2">
      <c r="A26" s="77">
        <v>20</v>
      </c>
      <c r="B26" s="96" t="s">
        <v>502</v>
      </c>
      <c r="C26" s="96" t="s">
        <v>314</v>
      </c>
      <c r="D26" s="96" t="s">
        <v>79</v>
      </c>
      <c r="E26" s="96" t="s">
        <v>91</v>
      </c>
      <c r="F26" s="96" t="s">
        <v>92</v>
      </c>
      <c r="G26" s="77" t="s">
        <v>123</v>
      </c>
      <c r="H26" s="270">
        <v>105000</v>
      </c>
      <c r="I26" s="101">
        <v>32.15</v>
      </c>
      <c r="J26" s="38"/>
      <c r="K26" s="96" t="s">
        <v>351</v>
      </c>
      <c r="L26" s="77">
        <v>20</v>
      </c>
      <c r="M26" s="77" t="s">
        <v>352</v>
      </c>
      <c r="N26" s="77" t="s">
        <v>326</v>
      </c>
      <c r="O26" s="77" t="s">
        <v>353</v>
      </c>
      <c r="P26" s="77" t="s">
        <v>118</v>
      </c>
      <c r="Q26" s="77" t="s">
        <v>291</v>
      </c>
      <c r="R26" s="77" t="s">
        <v>461</v>
      </c>
      <c r="S26" s="77" t="s">
        <v>291</v>
      </c>
      <c r="T26" s="77" t="s">
        <v>91</v>
      </c>
      <c r="U26" s="77"/>
      <c r="V26" s="77">
        <v>2</v>
      </c>
      <c r="W26" s="66" t="s">
        <v>79</v>
      </c>
      <c r="X26" s="77" t="s">
        <v>91</v>
      </c>
    </row>
    <row r="27" spans="1:25" s="67" customFormat="1" ht="51" x14ac:dyDescent="0.2">
      <c r="A27" s="77">
        <v>21</v>
      </c>
      <c r="B27" s="96" t="s">
        <v>317</v>
      </c>
      <c r="C27" s="96" t="s">
        <v>314</v>
      </c>
      <c r="D27" s="96" t="s">
        <v>79</v>
      </c>
      <c r="E27" s="96" t="s">
        <v>319</v>
      </c>
      <c r="F27" s="96" t="s">
        <v>92</v>
      </c>
      <c r="G27" s="77" t="s">
        <v>123</v>
      </c>
      <c r="H27" s="270">
        <v>357000</v>
      </c>
      <c r="I27" s="101">
        <v>115.8</v>
      </c>
      <c r="J27" s="38"/>
      <c r="K27" s="96" t="s">
        <v>354</v>
      </c>
      <c r="L27" s="77">
        <v>21</v>
      </c>
      <c r="M27" s="77" t="s">
        <v>96</v>
      </c>
      <c r="N27" s="77"/>
      <c r="O27" s="77" t="s">
        <v>355</v>
      </c>
      <c r="P27" s="77"/>
      <c r="Q27" s="77"/>
      <c r="R27" s="77"/>
      <c r="S27" s="77"/>
      <c r="T27" s="77" t="s">
        <v>91</v>
      </c>
      <c r="U27" s="77"/>
      <c r="V27" s="77"/>
      <c r="W27" s="66"/>
      <c r="X27" s="77" t="s">
        <v>91</v>
      </c>
    </row>
    <row r="28" spans="1:25" s="67" customFormat="1" ht="38.25" x14ac:dyDescent="0.2">
      <c r="A28" s="77">
        <v>22</v>
      </c>
      <c r="B28" s="96" t="s">
        <v>317</v>
      </c>
      <c r="C28" s="96" t="s">
        <v>314</v>
      </c>
      <c r="D28" s="96" t="s">
        <v>79</v>
      </c>
      <c r="E28" s="96" t="s">
        <v>91</v>
      </c>
      <c r="F28" s="96" t="s">
        <v>92</v>
      </c>
      <c r="G28" s="77" t="s">
        <v>123</v>
      </c>
      <c r="H28" s="270">
        <v>142000</v>
      </c>
      <c r="I28" s="101">
        <v>43.6</v>
      </c>
      <c r="J28" s="38"/>
      <c r="K28" s="96" t="s">
        <v>356</v>
      </c>
      <c r="L28" s="77">
        <v>22</v>
      </c>
      <c r="M28" s="77" t="s">
        <v>357</v>
      </c>
      <c r="N28" s="77" t="s">
        <v>326</v>
      </c>
      <c r="O28" s="77" t="s">
        <v>337</v>
      </c>
      <c r="P28" s="77" t="s">
        <v>118</v>
      </c>
      <c r="Q28" s="77" t="s">
        <v>291</v>
      </c>
      <c r="R28" s="77" t="s">
        <v>291</v>
      </c>
      <c r="S28" s="77" t="s">
        <v>291</v>
      </c>
      <c r="T28" s="77" t="s">
        <v>91</v>
      </c>
      <c r="U28" s="77"/>
      <c r="V28" s="77" t="s">
        <v>458</v>
      </c>
      <c r="W28" s="66" t="s">
        <v>79</v>
      </c>
      <c r="X28" s="77" t="s">
        <v>91</v>
      </c>
    </row>
    <row r="29" spans="1:25" s="67" customFormat="1" ht="38.25" x14ac:dyDescent="0.2">
      <c r="A29" s="77">
        <v>23</v>
      </c>
      <c r="B29" s="96" t="s">
        <v>317</v>
      </c>
      <c r="C29" s="96" t="s">
        <v>314</v>
      </c>
      <c r="D29" s="96" t="s">
        <v>79</v>
      </c>
      <c r="E29" s="96" t="s">
        <v>91</v>
      </c>
      <c r="F29" s="96" t="s">
        <v>92</v>
      </c>
      <c r="G29" s="77" t="s">
        <v>123</v>
      </c>
      <c r="H29" s="270">
        <v>478000</v>
      </c>
      <c r="I29" s="101">
        <v>146.52000000000001</v>
      </c>
      <c r="J29" s="38"/>
      <c r="K29" s="96" t="s">
        <v>358</v>
      </c>
      <c r="L29" s="77">
        <v>23</v>
      </c>
      <c r="M29" s="77" t="s">
        <v>329</v>
      </c>
      <c r="N29" s="77" t="s">
        <v>359</v>
      </c>
      <c r="O29" s="77" t="s">
        <v>337</v>
      </c>
      <c r="P29" s="77" t="s">
        <v>291</v>
      </c>
      <c r="Q29" s="77" t="s">
        <v>291</v>
      </c>
      <c r="R29" s="77" t="s">
        <v>291</v>
      </c>
      <c r="S29" s="77" t="s">
        <v>291</v>
      </c>
      <c r="T29" s="77" t="s">
        <v>91</v>
      </c>
      <c r="U29" s="77"/>
      <c r="V29" s="77">
        <v>2</v>
      </c>
      <c r="W29" s="66" t="s">
        <v>79</v>
      </c>
      <c r="X29" s="77" t="s">
        <v>91</v>
      </c>
    </row>
    <row r="30" spans="1:25" s="67" customFormat="1" ht="19.5" customHeight="1" x14ac:dyDescent="0.2">
      <c r="A30" s="77">
        <v>24</v>
      </c>
      <c r="B30" s="96" t="s">
        <v>317</v>
      </c>
      <c r="C30" s="96" t="s">
        <v>314</v>
      </c>
      <c r="D30" s="96" t="s">
        <v>79</v>
      </c>
      <c r="E30" s="96" t="s">
        <v>91</v>
      </c>
      <c r="F30" s="96" t="s">
        <v>92</v>
      </c>
      <c r="G30" s="77" t="s">
        <v>123</v>
      </c>
      <c r="H30" s="270">
        <v>314000</v>
      </c>
      <c r="I30" s="101">
        <v>102.01</v>
      </c>
      <c r="J30" s="38"/>
      <c r="K30" s="96" t="s">
        <v>360</v>
      </c>
      <c r="L30" s="77">
        <v>24</v>
      </c>
      <c r="M30" s="77" t="s">
        <v>96</v>
      </c>
      <c r="N30" s="77"/>
      <c r="O30" s="77" t="s">
        <v>339</v>
      </c>
      <c r="P30" s="77"/>
      <c r="Q30" s="77"/>
      <c r="R30" s="77"/>
      <c r="S30" s="77"/>
      <c r="T30" s="77" t="s">
        <v>91</v>
      </c>
      <c r="U30" s="77"/>
      <c r="V30" s="77"/>
      <c r="W30" s="66"/>
      <c r="X30" s="77" t="s">
        <v>91</v>
      </c>
    </row>
    <row r="31" spans="1:25" s="10" customFormat="1" ht="38.25" x14ac:dyDescent="0.2">
      <c r="A31" s="77">
        <v>25</v>
      </c>
      <c r="B31" s="96" t="s">
        <v>317</v>
      </c>
      <c r="C31" s="96" t="s">
        <v>314</v>
      </c>
      <c r="D31" s="96" t="s">
        <v>79</v>
      </c>
      <c r="E31" s="96" t="s">
        <v>91</v>
      </c>
      <c r="F31" s="96" t="s">
        <v>92</v>
      </c>
      <c r="G31" s="77" t="s">
        <v>123</v>
      </c>
      <c r="H31" s="270">
        <v>106000</v>
      </c>
      <c r="I31" s="101">
        <v>32.630000000000003</v>
      </c>
      <c r="J31" s="38"/>
      <c r="K31" s="96" t="s">
        <v>361</v>
      </c>
      <c r="L31" s="77">
        <v>25</v>
      </c>
      <c r="M31" s="77" t="s">
        <v>329</v>
      </c>
      <c r="N31" s="77" t="s">
        <v>362</v>
      </c>
      <c r="O31" s="77" t="s">
        <v>363</v>
      </c>
      <c r="P31" s="77" t="s">
        <v>291</v>
      </c>
      <c r="Q31" s="77" t="s">
        <v>291</v>
      </c>
      <c r="R31" s="276" t="s">
        <v>462</v>
      </c>
      <c r="S31" s="77" t="s">
        <v>291</v>
      </c>
      <c r="T31" s="77" t="s">
        <v>91</v>
      </c>
      <c r="U31" s="77" t="s">
        <v>291</v>
      </c>
      <c r="V31" s="77">
        <v>2</v>
      </c>
      <c r="W31" s="66" t="s">
        <v>79</v>
      </c>
      <c r="X31" s="77" t="s">
        <v>91</v>
      </c>
    </row>
    <row r="32" spans="1:25" s="63" customFormat="1" ht="51" x14ac:dyDescent="0.2">
      <c r="A32" s="77">
        <v>26</v>
      </c>
      <c r="B32" s="96" t="s">
        <v>317</v>
      </c>
      <c r="C32" s="96" t="s">
        <v>314</v>
      </c>
      <c r="D32" s="96" t="s">
        <v>79</v>
      </c>
      <c r="E32" s="96" t="s">
        <v>319</v>
      </c>
      <c r="F32" s="96" t="s">
        <v>92</v>
      </c>
      <c r="G32" s="77" t="s">
        <v>123</v>
      </c>
      <c r="H32" s="270">
        <v>271000</v>
      </c>
      <c r="I32" s="101">
        <v>87.88</v>
      </c>
      <c r="J32" s="38"/>
      <c r="K32" s="96" t="s">
        <v>364</v>
      </c>
      <c r="L32" s="77">
        <v>26</v>
      </c>
      <c r="M32" s="77" t="s">
        <v>365</v>
      </c>
      <c r="N32" s="77" t="s">
        <v>342</v>
      </c>
      <c r="O32" s="77" t="s">
        <v>366</v>
      </c>
      <c r="P32" s="77" t="s">
        <v>463</v>
      </c>
      <c r="Q32" s="77" t="s">
        <v>291</v>
      </c>
      <c r="R32" s="77" t="s">
        <v>464</v>
      </c>
      <c r="S32" s="77" t="s">
        <v>118</v>
      </c>
      <c r="T32" s="77" t="s">
        <v>91</v>
      </c>
      <c r="U32" s="77" t="s">
        <v>291</v>
      </c>
      <c r="V32" s="77" t="s">
        <v>465</v>
      </c>
      <c r="W32" s="66" t="s">
        <v>91</v>
      </c>
      <c r="X32" s="77" t="s">
        <v>91</v>
      </c>
      <c r="Y32" s="67"/>
    </row>
    <row r="33" spans="1:25" s="63" customFormat="1" ht="51" x14ac:dyDescent="0.2">
      <c r="A33" s="77">
        <v>27</v>
      </c>
      <c r="B33" s="96" t="s">
        <v>317</v>
      </c>
      <c r="C33" s="96" t="s">
        <v>314</v>
      </c>
      <c r="D33" s="96" t="s">
        <v>79</v>
      </c>
      <c r="E33" s="96" t="s">
        <v>319</v>
      </c>
      <c r="F33" s="96" t="s">
        <v>92</v>
      </c>
      <c r="G33" s="77" t="s">
        <v>123</v>
      </c>
      <c r="H33" s="270">
        <v>724000</v>
      </c>
      <c r="I33" s="101">
        <v>235.26</v>
      </c>
      <c r="J33" s="38"/>
      <c r="K33" s="96" t="s">
        <v>367</v>
      </c>
      <c r="L33" s="77">
        <v>27</v>
      </c>
      <c r="M33" s="77" t="s">
        <v>329</v>
      </c>
      <c r="N33" s="77" t="s">
        <v>368</v>
      </c>
      <c r="O33" s="77" t="s">
        <v>369</v>
      </c>
      <c r="P33" s="276" t="s">
        <v>463</v>
      </c>
      <c r="Q33" s="77" t="s">
        <v>291</v>
      </c>
      <c r="R33" s="77" t="s">
        <v>291</v>
      </c>
      <c r="S33" s="77" t="s">
        <v>291</v>
      </c>
      <c r="T33" s="77" t="s">
        <v>91</v>
      </c>
      <c r="U33" s="77" t="s">
        <v>291</v>
      </c>
      <c r="V33" s="77">
        <v>2</v>
      </c>
      <c r="W33" s="66" t="s">
        <v>79</v>
      </c>
      <c r="X33" s="77" t="s">
        <v>91</v>
      </c>
    </row>
    <row r="34" spans="1:25" s="63" customFormat="1" ht="36.75" customHeight="1" x14ac:dyDescent="0.2">
      <c r="A34" s="77">
        <v>28</v>
      </c>
      <c r="B34" s="96" t="s">
        <v>502</v>
      </c>
      <c r="C34" s="96" t="s">
        <v>314</v>
      </c>
      <c r="D34" s="96" t="s">
        <v>79</v>
      </c>
      <c r="E34" s="96" t="s">
        <v>91</v>
      </c>
      <c r="F34" s="96" t="s">
        <v>92</v>
      </c>
      <c r="G34" s="77" t="s">
        <v>123</v>
      </c>
      <c r="H34" s="270">
        <v>153000</v>
      </c>
      <c r="I34" s="101">
        <v>49.7</v>
      </c>
      <c r="J34" s="38"/>
      <c r="K34" s="96" t="s">
        <v>370</v>
      </c>
      <c r="L34" s="77">
        <v>28</v>
      </c>
      <c r="M34" s="77"/>
      <c r="N34" s="77"/>
      <c r="O34" s="77"/>
      <c r="P34" s="77" t="s">
        <v>291</v>
      </c>
      <c r="Q34" s="77" t="s">
        <v>291</v>
      </c>
      <c r="R34" s="77" t="s">
        <v>118</v>
      </c>
      <c r="S34" s="77" t="s">
        <v>291</v>
      </c>
      <c r="T34" s="77" t="s">
        <v>91</v>
      </c>
      <c r="U34" s="77" t="s">
        <v>291</v>
      </c>
      <c r="V34" s="77">
        <v>1</v>
      </c>
      <c r="W34" s="66" t="s">
        <v>91</v>
      </c>
      <c r="X34" s="77" t="s">
        <v>91</v>
      </c>
    </row>
    <row r="35" spans="1:25" s="63" customFormat="1" ht="38.25" x14ac:dyDescent="0.2">
      <c r="A35" s="77">
        <v>29</v>
      </c>
      <c r="B35" s="96" t="s">
        <v>502</v>
      </c>
      <c r="C35" s="96" t="s">
        <v>314</v>
      </c>
      <c r="D35" s="96" t="s">
        <v>79</v>
      </c>
      <c r="E35" s="96" t="s">
        <v>91</v>
      </c>
      <c r="F35" s="96" t="s">
        <v>92</v>
      </c>
      <c r="G35" s="77" t="s">
        <v>123</v>
      </c>
      <c r="H35" s="270">
        <v>120000</v>
      </c>
      <c r="I35" s="101">
        <v>36.700000000000003</v>
      </c>
      <c r="J35" s="38"/>
      <c r="K35" s="96" t="s">
        <v>371</v>
      </c>
      <c r="L35" s="77">
        <v>29</v>
      </c>
      <c r="M35" s="77" t="s">
        <v>96</v>
      </c>
      <c r="N35" s="77" t="s">
        <v>372</v>
      </c>
      <c r="O35" s="77" t="s">
        <v>373</v>
      </c>
      <c r="P35" s="77" t="s">
        <v>118</v>
      </c>
      <c r="Q35" s="77" t="s">
        <v>118</v>
      </c>
      <c r="R35" s="77" t="s">
        <v>291</v>
      </c>
      <c r="S35" s="77" t="s">
        <v>291</v>
      </c>
      <c r="T35" s="77" t="s">
        <v>91</v>
      </c>
      <c r="U35" s="77" t="s">
        <v>291</v>
      </c>
      <c r="V35" s="77" t="s">
        <v>458</v>
      </c>
      <c r="W35" s="66" t="s">
        <v>79</v>
      </c>
      <c r="X35" s="77" t="s">
        <v>91</v>
      </c>
    </row>
    <row r="36" spans="1:25" s="63" customFormat="1" ht="51" x14ac:dyDescent="0.2">
      <c r="A36" s="77">
        <v>30</v>
      </c>
      <c r="B36" s="96" t="s">
        <v>317</v>
      </c>
      <c r="C36" s="96" t="s">
        <v>314</v>
      </c>
      <c r="D36" s="96" t="s">
        <v>79</v>
      </c>
      <c r="E36" s="96" t="s">
        <v>91</v>
      </c>
      <c r="F36" s="96" t="s">
        <v>92</v>
      </c>
      <c r="G36" s="77" t="s">
        <v>123</v>
      </c>
      <c r="H36" s="270">
        <v>125000</v>
      </c>
      <c r="I36" s="101">
        <v>38.299999999999997</v>
      </c>
      <c r="J36" s="38"/>
      <c r="K36" s="96" t="s">
        <v>374</v>
      </c>
      <c r="L36" s="77">
        <v>30</v>
      </c>
      <c r="M36" s="77" t="s">
        <v>375</v>
      </c>
      <c r="N36" s="77" t="s">
        <v>376</v>
      </c>
      <c r="O36" s="77" t="s">
        <v>377</v>
      </c>
      <c r="P36" s="77" t="s">
        <v>118</v>
      </c>
      <c r="Q36" s="77" t="s">
        <v>118</v>
      </c>
      <c r="R36" s="77" t="s">
        <v>291</v>
      </c>
      <c r="S36" s="77" t="s">
        <v>291</v>
      </c>
      <c r="T36" s="77" t="s">
        <v>91</v>
      </c>
      <c r="U36" s="77" t="s">
        <v>291</v>
      </c>
      <c r="V36" s="77">
        <v>1</v>
      </c>
      <c r="W36" s="66" t="s">
        <v>79</v>
      </c>
      <c r="X36" s="77" t="s">
        <v>91</v>
      </c>
    </row>
    <row r="37" spans="1:25" s="63" customFormat="1" ht="38.25" x14ac:dyDescent="0.2">
      <c r="A37" s="77">
        <v>31</v>
      </c>
      <c r="B37" s="96" t="s">
        <v>502</v>
      </c>
      <c r="C37" s="96" t="s">
        <v>314</v>
      </c>
      <c r="D37" s="96" t="s">
        <v>79</v>
      </c>
      <c r="E37" s="96" t="s">
        <v>91</v>
      </c>
      <c r="F37" s="96" t="s">
        <v>92</v>
      </c>
      <c r="G37" s="77" t="s">
        <v>123</v>
      </c>
      <c r="H37" s="270">
        <v>72000</v>
      </c>
      <c r="I37" s="101">
        <v>22.1</v>
      </c>
      <c r="J37" s="38"/>
      <c r="K37" s="96" t="s">
        <v>378</v>
      </c>
      <c r="L37" s="77">
        <v>31</v>
      </c>
      <c r="M37" s="77" t="s">
        <v>96</v>
      </c>
      <c r="N37" s="77" t="s">
        <v>379</v>
      </c>
      <c r="O37" s="77" t="s">
        <v>373</v>
      </c>
      <c r="P37" s="77" t="s">
        <v>118</v>
      </c>
      <c r="Q37" s="77" t="s">
        <v>118</v>
      </c>
      <c r="R37" s="77" t="s">
        <v>118</v>
      </c>
      <c r="S37" s="77" t="s">
        <v>118</v>
      </c>
      <c r="T37" s="77" t="s">
        <v>91</v>
      </c>
      <c r="U37" s="77" t="s">
        <v>291</v>
      </c>
      <c r="V37" s="77" t="s">
        <v>466</v>
      </c>
      <c r="W37" s="66" t="s">
        <v>79</v>
      </c>
      <c r="X37" s="77" t="s">
        <v>91</v>
      </c>
    </row>
    <row r="38" spans="1:25" s="10" customFormat="1" ht="38.25" x14ac:dyDescent="0.2">
      <c r="A38" s="77">
        <v>32</v>
      </c>
      <c r="B38" s="96" t="s">
        <v>502</v>
      </c>
      <c r="C38" s="96" t="s">
        <v>314</v>
      </c>
      <c r="D38" s="96" t="s">
        <v>79</v>
      </c>
      <c r="E38" s="96" t="s">
        <v>91</v>
      </c>
      <c r="F38" s="96" t="s">
        <v>92</v>
      </c>
      <c r="G38" s="77" t="s">
        <v>123</v>
      </c>
      <c r="H38" s="270">
        <v>84000</v>
      </c>
      <c r="I38" s="101">
        <v>25.9</v>
      </c>
      <c r="J38" s="38"/>
      <c r="K38" s="96" t="s">
        <v>380</v>
      </c>
      <c r="L38" s="77">
        <v>32</v>
      </c>
      <c r="M38" s="77" t="s">
        <v>96</v>
      </c>
      <c r="N38" s="77" t="s">
        <v>362</v>
      </c>
      <c r="O38" s="77" t="s">
        <v>373</v>
      </c>
      <c r="P38" s="276" t="s">
        <v>463</v>
      </c>
      <c r="Q38" s="77" t="s">
        <v>118</v>
      </c>
      <c r="R38" s="77" t="s">
        <v>118</v>
      </c>
      <c r="S38" s="77" t="s">
        <v>118</v>
      </c>
      <c r="T38" s="77" t="s">
        <v>91</v>
      </c>
      <c r="U38" s="77" t="s">
        <v>291</v>
      </c>
      <c r="V38" s="77">
        <v>2</v>
      </c>
      <c r="W38" s="66" t="s">
        <v>79</v>
      </c>
      <c r="X38" s="77" t="s">
        <v>91</v>
      </c>
    </row>
    <row r="39" spans="1:25" s="10" customFormat="1" ht="38.25" x14ac:dyDescent="0.2">
      <c r="A39" s="77">
        <v>33</v>
      </c>
      <c r="B39" s="96" t="s">
        <v>317</v>
      </c>
      <c r="C39" s="96" t="s">
        <v>314</v>
      </c>
      <c r="D39" s="96" t="s">
        <v>79</v>
      </c>
      <c r="E39" s="96" t="s">
        <v>91</v>
      </c>
      <c r="F39" s="96" t="s">
        <v>92</v>
      </c>
      <c r="G39" s="77" t="s">
        <v>123</v>
      </c>
      <c r="H39" s="270">
        <v>383000</v>
      </c>
      <c r="I39" s="101">
        <v>124.4</v>
      </c>
      <c r="J39" s="38"/>
      <c r="K39" s="96" t="s">
        <v>381</v>
      </c>
      <c r="L39" s="77">
        <v>33</v>
      </c>
      <c r="M39" s="77" t="s">
        <v>96</v>
      </c>
      <c r="N39" s="77" t="s">
        <v>362</v>
      </c>
      <c r="O39" s="77" t="s">
        <v>373</v>
      </c>
      <c r="P39" s="276" t="s">
        <v>463</v>
      </c>
      <c r="Q39" s="77" t="s">
        <v>118</v>
      </c>
      <c r="R39" s="77" t="s">
        <v>118</v>
      </c>
      <c r="S39" s="77" t="s">
        <v>291</v>
      </c>
      <c r="T39" s="77" t="s">
        <v>91</v>
      </c>
      <c r="U39" s="77" t="s">
        <v>291</v>
      </c>
      <c r="V39" s="77" t="s">
        <v>466</v>
      </c>
      <c r="W39" s="66" t="s">
        <v>79</v>
      </c>
      <c r="X39" s="77" t="s">
        <v>91</v>
      </c>
    </row>
    <row r="40" spans="1:25" s="63" customFormat="1" ht="38.25" x14ac:dyDescent="0.2">
      <c r="A40" s="77">
        <v>34</v>
      </c>
      <c r="B40" s="96" t="s">
        <v>502</v>
      </c>
      <c r="C40" s="96" t="s">
        <v>314</v>
      </c>
      <c r="D40" s="96" t="s">
        <v>79</v>
      </c>
      <c r="E40" s="96" t="s">
        <v>91</v>
      </c>
      <c r="F40" s="96" t="s">
        <v>92</v>
      </c>
      <c r="G40" s="77" t="s">
        <v>123</v>
      </c>
      <c r="H40" s="270">
        <v>196000</v>
      </c>
      <c r="I40" s="101">
        <v>63.6</v>
      </c>
      <c r="J40" s="38"/>
      <c r="K40" s="96" t="s">
        <v>382</v>
      </c>
      <c r="L40" s="77">
        <v>34</v>
      </c>
      <c r="M40" s="77" t="s">
        <v>329</v>
      </c>
      <c r="N40" s="77" t="s">
        <v>333</v>
      </c>
      <c r="O40" s="77" t="s">
        <v>383</v>
      </c>
      <c r="P40" s="276" t="s">
        <v>291</v>
      </c>
      <c r="Q40" s="77" t="s">
        <v>291</v>
      </c>
      <c r="R40" s="77" t="s">
        <v>291</v>
      </c>
      <c r="S40" s="77" t="s">
        <v>291</v>
      </c>
      <c r="T40" s="77" t="s">
        <v>91</v>
      </c>
      <c r="U40" s="77" t="s">
        <v>291</v>
      </c>
      <c r="V40" s="77" t="s">
        <v>466</v>
      </c>
      <c r="W40" s="66" t="s">
        <v>79</v>
      </c>
      <c r="X40" s="77" t="s">
        <v>91</v>
      </c>
    </row>
    <row r="41" spans="1:25" s="63" customFormat="1" ht="38.25" x14ac:dyDescent="0.2">
      <c r="A41" s="77">
        <v>35</v>
      </c>
      <c r="B41" s="96" t="s">
        <v>317</v>
      </c>
      <c r="C41" s="96" t="s">
        <v>314</v>
      </c>
      <c r="D41" s="96" t="s">
        <v>79</v>
      </c>
      <c r="E41" s="96" t="s">
        <v>91</v>
      </c>
      <c r="F41" s="96" t="s">
        <v>92</v>
      </c>
      <c r="G41" s="77" t="s">
        <v>123</v>
      </c>
      <c r="H41" s="270">
        <v>295000</v>
      </c>
      <c r="I41" s="101">
        <v>95.84</v>
      </c>
      <c r="J41" s="38"/>
      <c r="K41" s="96" t="s">
        <v>384</v>
      </c>
      <c r="L41" s="77">
        <v>35</v>
      </c>
      <c r="M41" s="77" t="s">
        <v>329</v>
      </c>
      <c r="N41" s="77" t="s">
        <v>385</v>
      </c>
      <c r="O41" s="77" t="s">
        <v>386</v>
      </c>
      <c r="P41" s="276" t="s">
        <v>291</v>
      </c>
      <c r="Q41" s="77" t="s">
        <v>118</v>
      </c>
      <c r="R41" s="77" t="s">
        <v>291</v>
      </c>
      <c r="S41" s="77" t="s">
        <v>291</v>
      </c>
      <c r="T41" s="77" t="s">
        <v>91</v>
      </c>
      <c r="U41" s="77" t="s">
        <v>291</v>
      </c>
      <c r="V41" s="77" t="s">
        <v>466</v>
      </c>
      <c r="W41" s="66" t="s">
        <v>79</v>
      </c>
      <c r="X41" s="77" t="s">
        <v>91</v>
      </c>
    </row>
    <row r="42" spans="1:25" s="63" customFormat="1" ht="25.5" x14ac:dyDescent="0.2">
      <c r="A42" s="77">
        <v>36</v>
      </c>
      <c r="B42" s="96" t="s">
        <v>317</v>
      </c>
      <c r="C42" s="96" t="s">
        <v>320</v>
      </c>
      <c r="D42" s="96" t="s">
        <v>79</v>
      </c>
      <c r="E42" s="96" t="s">
        <v>91</v>
      </c>
      <c r="F42" s="96" t="s">
        <v>92</v>
      </c>
      <c r="G42" s="77" t="s">
        <v>123</v>
      </c>
      <c r="H42" s="270">
        <v>310000</v>
      </c>
      <c r="I42" s="101">
        <v>100.59</v>
      </c>
      <c r="J42" s="38"/>
      <c r="K42" s="96" t="s">
        <v>387</v>
      </c>
      <c r="L42" s="77">
        <v>36</v>
      </c>
      <c r="M42" s="77" t="s">
        <v>96</v>
      </c>
      <c r="N42" s="77" t="s">
        <v>388</v>
      </c>
      <c r="O42" s="77" t="s">
        <v>389</v>
      </c>
      <c r="P42" s="276" t="s">
        <v>291</v>
      </c>
      <c r="Q42" s="77" t="s">
        <v>118</v>
      </c>
      <c r="R42" s="77" t="s">
        <v>260</v>
      </c>
      <c r="S42" s="77" t="s">
        <v>291</v>
      </c>
      <c r="T42" s="77" t="s">
        <v>91</v>
      </c>
      <c r="U42" s="77" t="s">
        <v>291</v>
      </c>
      <c r="V42" s="77">
        <v>1</v>
      </c>
      <c r="W42" s="66" t="s">
        <v>91</v>
      </c>
      <c r="X42" s="77" t="s">
        <v>91</v>
      </c>
    </row>
    <row r="43" spans="1:25" s="63" customFormat="1" ht="51" x14ac:dyDescent="0.2">
      <c r="A43" s="77">
        <v>37</v>
      </c>
      <c r="B43" s="96" t="s">
        <v>502</v>
      </c>
      <c r="C43" s="96" t="s">
        <v>314</v>
      </c>
      <c r="D43" s="96" t="s">
        <v>79</v>
      </c>
      <c r="E43" s="96" t="s">
        <v>91</v>
      </c>
      <c r="F43" s="96" t="s">
        <v>92</v>
      </c>
      <c r="G43" s="77" t="s">
        <v>123</v>
      </c>
      <c r="H43" s="270">
        <v>77000</v>
      </c>
      <c r="I43" s="101">
        <v>23.5</v>
      </c>
      <c r="J43" s="38"/>
      <c r="K43" s="96" t="s">
        <v>390</v>
      </c>
      <c r="L43" s="77">
        <v>37</v>
      </c>
      <c r="M43" s="77" t="s">
        <v>96</v>
      </c>
      <c r="N43" s="77" t="s">
        <v>391</v>
      </c>
      <c r="O43" s="77" t="s">
        <v>373</v>
      </c>
      <c r="P43" s="276" t="s">
        <v>118</v>
      </c>
      <c r="Q43" s="77" t="s">
        <v>118</v>
      </c>
      <c r="R43" s="77" t="s">
        <v>467</v>
      </c>
      <c r="S43" s="77" t="s">
        <v>119</v>
      </c>
      <c r="T43" s="77" t="s">
        <v>91</v>
      </c>
      <c r="U43" s="77"/>
      <c r="V43" s="77">
        <v>1</v>
      </c>
      <c r="W43" s="66" t="s">
        <v>79</v>
      </c>
      <c r="X43" s="77" t="s">
        <v>91</v>
      </c>
    </row>
    <row r="44" spans="1:25" s="63" customFormat="1" ht="51" x14ac:dyDescent="0.2">
      <c r="A44" s="77">
        <v>38</v>
      </c>
      <c r="B44" s="96" t="s">
        <v>502</v>
      </c>
      <c r="C44" s="96" t="s">
        <v>314</v>
      </c>
      <c r="D44" s="96" t="s">
        <v>79</v>
      </c>
      <c r="E44" s="96" t="s">
        <v>319</v>
      </c>
      <c r="F44" s="96" t="s">
        <v>92</v>
      </c>
      <c r="G44" s="77" t="s">
        <v>123</v>
      </c>
      <c r="H44" s="270">
        <v>69000</v>
      </c>
      <c r="I44" s="101">
        <v>21.15</v>
      </c>
      <c r="J44" s="38"/>
      <c r="K44" s="95" t="s">
        <v>393</v>
      </c>
      <c r="L44" s="77">
        <v>38</v>
      </c>
      <c r="M44" s="77" t="s">
        <v>329</v>
      </c>
      <c r="N44" s="77" t="s">
        <v>392</v>
      </c>
      <c r="O44" s="77" t="s">
        <v>394</v>
      </c>
      <c r="P44" s="276" t="s">
        <v>118</v>
      </c>
      <c r="Q44" s="77" t="s">
        <v>291</v>
      </c>
      <c r="R44" s="77" t="s">
        <v>118</v>
      </c>
      <c r="S44" s="77" t="s">
        <v>291</v>
      </c>
      <c r="T44" s="77" t="s">
        <v>91</v>
      </c>
      <c r="U44" s="77" t="s">
        <v>291</v>
      </c>
      <c r="V44" s="77" t="s">
        <v>466</v>
      </c>
      <c r="W44" s="66" t="s">
        <v>79</v>
      </c>
      <c r="X44" s="77" t="s">
        <v>91</v>
      </c>
    </row>
    <row r="45" spans="1:25" s="63" customFormat="1" ht="24.75" customHeight="1" x14ac:dyDescent="0.2">
      <c r="A45" s="77">
        <v>39</v>
      </c>
      <c r="B45" s="96" t="s">
        <v>317</v>
      </c>
      <c r="C45" s="96" t="s">
        <v>314</v>
      </c>
      <c r="D45" s="96" t="s">
        <v>79</v>
      </c>
      <c r="E45" s="96" t="s">
        <v>91</v>
      </c>
      <c r="F45" s="96" t="s">
        <v>92</v>
      </c>
      <c r="G45" s="77" t="s">
        <v>123</v>
      </c>
      <c r="H45" s="270">
        <v>382000</v>
      </c>
      <c r="I45" s="101">
        <v>124.03</v>
      </c>
      <c r="J45" s="38"/>
      <c r="K45" s="96" t="s">
        <v>395</v>
      </c>
      <c r="L45" s="77">
        <v>39</v>
      </c>
      <c r="M45" s="77"/>
      <c r="N45" s="77"/>
      <c r="O45" s="77"/>
      <c r="P45" s="276"/>
      <c r="Q45" s="77"/>
      <c r="R45" s="77"/>
      <c r="S45" s="77"/>
      <c r="T45" s="77" t="s">
        <v>91</v>
      </c>
      <c r="U45" s="77"/>
      <c r="V45" s="77"/>
      <c r="W45" s="66"/>
      <c r="X45" s="77" t="s">
        <v>91</v>
      </c>
    </row>
    <row r="46" spans="1:25" s="63" customFormat="1" ht="38.25" x14ac:dyDescent="0.2">
      <c r="A46" s="77">
        <v>40</v>
      </c>
      <c r="B46" s="96" t="s">
        <v>317</v>
      </c>
      <c r="C46" s="96" t="s">
        <v>314</v>
      </c>
      <c r="D46" s="96" t="s">
        <v>79</v>
      </c>
      <c r="E46" s="96" t="s">
        <v>91</v>
      </c>
      <c r="F46" s="96" t="s">
        <v>92</v>
      </c>
      <c r="G46" s="77" t="s">
        <v>123</v>
      </c>
      <c r="H46" s="270">
        <v>290000</v>
      </c>
      <c r="I46" s="101">
        <v>94.2</v>
      </c>
      <c r="J46" s="38"/>
      <c r="K46" s="96" t="s">
        <v>396</v>
      </c>
      <c r="L46" s="77">
        <v>40</v>
      </c>
      <c r="M46" s="77" t="s">
        <v>96</v>
      </c>
      <c r="N46" s="77" t="s">
        <v>362</v>
      </c>
      <c r="O46" s="77" t="s">
        <v>397</v>
      </c>
      <c r="P46" s="276" t="s">
        <v>463</v>
      </c>
      <c r="Q46" s="77" t="s">
        <v>118</v>
      </c>
      <c r="R46" s="77" t="s">
        <v>118</v>
      </c>
      <c r="S46" s="77" t="s">
        <v>118</v>
      </c>
      <c r="T46" s="77" t="s">
        <v>91</v>
      </c>
      <c r="U46" s="77" t="s">
        <v>291</v>
      </c>
      <c r="V46" s="77" t="s">
        <v>466</v>
      </c>
      <c r="W46" s="66" t="s">
        <v>79</v>
      </c>
      <c r="X46" s="77" t="s">
        <v>91</v>
      </c>
    </row>
    <row r="47" spans="1:25" s="63" customFormat="1" ht="38.25" x14ac:dyDescent="0.2">
      <c r="A47" s="77">
        <v>41</v>
      </c>
      <c r="B47" s="96" t="s">
        <v>317</v>
      </c>
      <c r="C47" s="96" t="s">
        <v>314</v>
      </c>
      <c r="D47" s="96" t="s">
        <v>79</v>
      </c>
      <c r="E47" s="96" t="s">
        <v>91</v>
      </c>
      <c r="F47" s="96" t="s">
        <v>92</v>
      </c>
      <c r="G47" s="77" t="s">
        <v>123</v>
      </c>
      <c r="H47" s="270">
        <v>79000</v>
      </c>
      <c r="I47" s="101">
        <v>24.1</v>
      </c>
      <c r="J47" s="38"/>
      <c r="K47" s="96" t="s">
        <v>398</v>
      </c>
      <c r="L47" s="77">
        <v>41</v>
      </c>
      <c r="M47" s="77" t="s">
        <v>96</v>
      </c>
      <c r="N47" s="77" t="s">
        <v>362</v>
      </c>
      <c r="O47" s="77" t="s">
        <v>397</v>
      </c>
      <c r="P47" s="77" t="s">
        <v>118</v>
      </c>
      <c r="Q47" s="77" t="s">
        <v>291</v>
      </c>
      <c r="R47" s="77" t="s">
        <v>118</v>
      </c>
      <c r="S47" s="77" t="s">
        <v>118</v>
      </c>
      <c r="T47" s="77" t="s">
        <v>91</v>
      </c>
      <c r="U47" s="77" t="s">
        <v>291</v>
      </c>
      <c r="V47" s="77" t="s">
        <v>458</v>
      </c>
      <c r="W47" s="66" t="s">
        <v>293</v>
      </c>
      <c r="X47" s="77" t="s">
        <v>91</v>
      </c>
      <c r="Y47" s="67"/>
    </row>
    <row r="48" spans="1:25" s="63" customFormat="1" ht="38.25" x14ac:dyDescent="0.2">
      <c r="A48" s="77">
        <v>42</v>
      </c>
      <c r="B48" s="77" t="s">
        <v>317</v>
      </c>
      <c r="C48" s="77" t="s">
        <v>314</v>
      </c>
      <c r="D48" s="77" t="s">
        <v>79</v>
      </c>
      <c r="E48" s="77" t="s">
        <v>91</v>
      </c>
      <c r="F48" s="77" t="s">
        <v>92</v>
      </c>
      <c r="G48" s="77" t="s">
        <v>123</v>
      </c>
      <c r="H48" s="270">
        <v>524000</v>
      </c>
      <c r="I48" s="101">
        <v>170.2</v>
      </c>
      <c r="J48" s="38"/>
      <c r="K48" s="77" t="s">
        <v>399</v>
      </c>
      <c r="L48" s="77">
        <v>42</v>
      </c>
      <c r="M48" s="77" t="s">
        <v>329</v>
      </c>
      <c r="N48" s="77" t="s">
        <v>359</v>
      </c>
      <c r="O48" s="77" t="s">
        <v>400</v>
      </c>
      <c r="P48" s="77" t="s">
        <v>118</v>
      </c>
      <c r="Q48" s="77" t="s">
        <v>118</v>
      </c>
      <c r="R48" s="77" t="s">
        <v>460</v>
      </c>
      <c r="S48" s="77" t="s">
        <v>291</v>
      </c>
      <c r="T48" s="77" t="s">
        <v>91</v>
      </c>
      <c r="U48" s="77" t="s">
        <v>291</v>
      </c>
      <c r="V48" s="77" t="s">
        <v>465</v>
      </c>
      <c r="W48" s="66" t="s">
        <v>79</v>
      </c>
      <c r="X48" s="77" t="s">
        <v>91</v>
      </c>
    </row>
    <row r="49" spans="1:24" s="63" customFormat="1" ht="22.5" customHeight="1" x14ac:dyDescent="0.2">
      <c r="A49" s="77">
        <v>43</v>
      </c>
      <c r="B49" s="77" t="s">
        <v>317</v>
      </c>
      <c r="C49" s="77" t="s">
        <v>314</v>
      </c>
      <c r="D49" s="77" t="s">
        <v>79</v>
      </c>
      <c r="E49" s="77" t="s">
        <v>91</v>
      </c>
      <c r="F49" s="77" t="s">
        <v>92</v>
      </c>
      <c r="G49" s="77" t="s">
        <v>123</v>
      </c>
      <c r="H49" s="270">
        <v>196000</v>
      </c>
      <c r="I49" s="101">
        <v>63.52</v>
      </c>
      <c r="J49" s="38"/>
      <c r="K49" s="77" t="s">
        <v>401</v>
      </c>
      <c r="L49" s="77">
        <v>43</v>
      </c>
      <c r="M49" s="77"/>
      <c r="N49" s="77"/>
      <c r="O49" s="77"/>
      <c r="P49" s="77"/>
      <c r="Q49" s="77"/>
      <c r="R49" s="77"/>
      <c r="S49" s="77"/>
      <c r="T49" s="77" t="s">
        <v>91</v>
      </c>
      <c r="U49" s="77"/>
      <c r="V49" s="77"/>
      <c r="W49" s="66"/>
      <c r="X49" s="77" t="s">
        <v>91</v>
      </c>
    </row>
    <row r="50" spans="1:24" s="63" customFormat="1" ht="22.5" customHeight="1" x14ac:dyDescent="0.2">
      <c r="A50" s="77">
        <v>44</v>
      </c>
      <c r="B50" s="77" t="s">
        <v>317</v>
      </c>
      <c r="C50" s="77" t="s">
        <v>314</v>
      </c>
      <c r="D50" s="77" t="s">
        <v>79</v>
      </c>
      <c r="E50" s="77" t="s">
        <v>91</v>
      </c>
      <c r="F50" s="77" t="s">
        <v>92</v>
      </c>
      <c r="G50" s="77" t="s">
        <v>123</v>
      </c>
      <c r="H50" s="270">
        <v>305000</v>
      </c>
      <c r="I50" s="101">
        <v>99.07</v>
      </c>
      <c r="J50" s="38"/>
      <c r="K50" s="77" t="s">
        <v>402</v>
      </c>
      <c r="L50" s="77">
        <v>44</v>
      </c>
      <c r="M50" s="77"/>
      <c r="N50" s="77"/>
      <c r="O50" s="77"/>
      <c r="P50" s="77"/>
      <c r="Q50" s="77"/>
      <c r="R50" s="77"/>
      <c r="S50" s="77"/>
      <c r="T50" s="77" t="s">
        <v>91</v>
      </c>
      <c r="U50" s="77"/>
      <c r="V50" s="77"/>
      <c r="W50" s="66"/>
      <c r="X50" s="77" t="s">
        <v>91</v>
      </c>
    </row>
    <row r="51" spans="1:24" s="63" customFormat="1" ht="22.5" customHeight="1" x14ac:dyDescent="0.2">
      <c r="A51" s="77">
        <v>45</v>
      </c>
      <c r="B51" s="77" t="s">
        <v>317</v>
      </c>
      <c r="C51" s="77" t="s">
        <v>314</v>
      </c>
      <c r="D51" s="77" t="s">
        <v>79</v>
      </c>
      <c r="E51" s="77" t="s">
        <v>91</v>
      </c>
      <c r="F51" s="77" t="s">
        <v>92</v>
      </c>
      <c r="G51" s="77" t="s">
        <v>123</v>
      </c>
      <c r="H51" s="270">
        <v>159000</v>
      </c>
      <c r="I51" s="101">
        <v>51.5</v>
      </c>
      <c r="J51" s="38"/>
      <c r="K51" s="77" t="s">
        <v>403</v>
      </c>
      <c r="L51" s="77">
        <v>45</v>
      </c>
      <c r="M51" s="77"/>
      <c r="N51" s="77"/>
      <c r="O51" s="77"/>
      <c r="P51" s="77"/>
      <c r="Q51" s="77"/>
      <c r="R51" s="77"/>
      <c r="S51" s="77"/>
      <c r="T51" s="77" t="s">
        <v>91</v>
      </c>
      <c r="U51" s="77"/>
      <c r="V51" s="77"/>
      <c r="W51" s="66"/>
      <c r="X51" s="77" t="s">
        <v>91</v>
      </c>
    </row>
    <row r="52" spans="1:24" s="63" customFormat="1" ht="22.5" customHeight="1" x14ac:dyDescent="0.2">
      <c r="A52" s="77">
        <v>46</v>
      </c>
      <c r="B52" s="77" t="s">
        <v>502</v>
      </c>
      <c r="C52" s="77" t="s">
        <v>314</v>
      </c>
      <c r="D52" s="77" t="s">
        <v>79</v>
      </c>
      <c r="E52" s="77" t="s">
        <v>91</v>
      </c>
      <c r="F52" s="77" t="s">
        <v>92</v>
      </c>
      <c r="G52" s="77" t="s">
        <v>123</v>
      </c>
      <c r="H52" s="270">
        <v>187000</v>
      </c>
      <c r="I52" s="101">
        <v>60.8</v>
      </c>
      <c r="J52" s="38"/>
      <c r="K52" s="77" t="s">
        <v>404</v>
      </c>
      <c r="L52" s="77">
        <v>46</v>
      </c>
      <c r="M52" s="77"/>
      <c r="N52" s="77"/>
      <c r="O52" s="77"/>
      <c r="P52" s="77"/>
      <c r="Q52" s="77"/>
      <c r="R52" s="77"/>
      <c r="S52" s="77"/>
      <c r="T52" s="77" t="s">
        <v>91</v>
      </c>
      <c r="U52" s="77"/>
      <c r="V52" s="77"/>
      <c r="W52" s="66"/>
      <c r="X52" s="77" t="s">
        <v>91</v>
      </c>
    </row>
    <row r="53" spans="1:24" s="63" customFormat="1" ht="22.5" customHeight="1" x14ac:dyDescent="0.2">
      <c r="A53" s="77">
        <v>47</v>
      </c>
      <c r="B53" s="77" t="s">
        <v>317</v>
      </c>
      <c r="C53" s="77" t="s">
        <v>314</v>
      </c>
      <c r="D53" s="77" t="s">
        <v>79</v>
      </c>
      <c r="E53" s="77" t="s">
        <v>91</v>
      </c>
      <c r="F53" s="77" t="s">
        <v>92</v>
      </c>
      <c r="G53" s="77" t="s">
        <v>123</v>
      </c>
      <c r="H53" s="270">
        <v>237000</v>
      </c>
      <c r="I53" s="101">
        <v>76.900000000000006</v>
      </c>
      <c r="J53" s="38"/>
      <c r="K53" s="77" t="s">
        <v>405</v>
      </c>
      <c r="L53" s="77">
        <v>47</v>
      </c>
      <c r="M53" s="77"/>
      <c r="N53" s="77"/>
      <c r="O53" s="77"/>
      <c r="P53" s="77"/>
      <c r="Q53" s="77"/>
      <c r="R53" s="77"/>
      <c r="S53" s="77"/>
      <c r="T53" s="77" t="s">
        <v>91</v>
      </c>
      <c r="U53" s="77"/>
      <c r="V53" s="77"/>
      <c r="W53" s="66"/>
      <c r="X53" s="77" t="s">
        <v>91</v>
      </c>
    </row>
    <row r="54" spans="1:24" s="63" customFormat="1" ht="22.5" customHeight="1" x14ac:dyDescent="0.2">
      <c r="A54" s="77">
        <v>48</v>
      </c>
      <c r="B54" s="77" t="s">
        <v>503</v>
      </c>
      <c r="C54" s="77" t="s">
        <v>504</v>
      </c>
      <c r="D54" s="77" t="s">
        <v>79</v>
      </c>
      <c r="E54" s="77" t="s">
        <v>91</v>
      </c>
      <c r="F54" s="77" t="s">
        <v>92</v>
      </c>
      <c r="G54" s="77" t="s">
        <v>123</v>
      </c>
      <c r="H54" s="270">
        <v>217000</v>
      </c>
      <c r="I54" s="101">
        <v>64.5</v>
      </c>
      <c r="J54" s="38"/>
      <c r="K54" s="77" t="s">
        <v>406</v>
      </c>
      <c r="L54" s="77">
        <v>48</v>
      </c>
      <c r="M54" s="77"/>
      <c r="N54" s="77"/>
      <c r="O54" s="77"/>
      <c r="P54" s="77"/>
      <c r="Q54" s="77"/>
      <c r="R54" s="77"/>
      <c r="S54" s="77"/>
      <c r="T54" s="77" t="s">
        <v>91</v>
      </c>
      <c r="U54" s="77"/>
      <c r="V54" s="77"/>
      <c r="W54" s="66"/>
      <c r="X54" s="77" t="s">
        <v>91</v>
      </c>
    </row>
    <row r="55" spans="1:24" s="63" customFormat="1" ht="22.5" customHeight="1" x14ac:dyDescent="0.2">
      <c r="A55" s="77">
        <v>49</v>
      </c>
      <c r="B55" s="77" t="s">
        <v>313</v>
      </c>
      <c r="C55" s="96" t="s">
        <v>321</v>
      </c>
      <c r="D55" s="96" t="s">
        <v>79</v>
      </c>
      <c r="E55" s="96" t="s">
        <v>91</v>
      </c>
      <c r="F55" s="96" t="s">
        <v>92</v>
      </c>
      <c r="G55" s="77" t="s">
        <v>123</v>
      </c>
      <c r="H55" s="270">
        <v>398000</v>
      </c>
      <c r="I55" s="101">
        <v>129.34</v>
      </c>
      <c r="J55" s="38"/>
      <c r="K55" s="96" t="s">
        <v>407</v>
      </c>
      <c r="L55" s="77">
        <v>49</v>
      </c>
      <c r="M55" s="77" t="s">
        <v>329</v>
      </c>
      <c r="N55" s="77" t="s">
        <v>342</v>
      </c>
      <c r="O55" s="77" t="s">
        <v>408</v>
      </c>
      <c r="P55" s="77" t="s">
        <v>469</v>
      </c>
      <c r="Q55" s="77" t="s">
        <v>118</v>
      </c>
      <c r="R55" s="77" t="s">
        <v>118</v>
      </c>
      <c r="S55" s="77" t="s">
        <v>118</v>
      </c>
      <c r="T55" s="77" t="s">
        <v>91</v>
      </c>
      <c r="U55" s="77" t="s">
        <v>291</v>
      </c>
      <c r="V55" s="77">
        <v>2</v>
      </c>
      <c r="W55" s="66" t="s">
        <v>91</v>
      </c>
      <c r="X55" s="77" t="s">
        <v>91</v>
      </c>
    </row>
    <row r="56" spans="1:24" s="63" customFormat="1" ht="38.25" x14ac:dyDescent="0.2">
      <c r="A56" s="77">
        <v>50</v>
      </c>
      <c r="B56" s="96" t="s">
        <v>317</v>
      </c>
      <c r="C56" s="96" t="s">
        <v>314</v>
      </c>
      <c r="D56" s="96" t="s">
        <v>79</v>
      </c>
      <c r="E56" s="96" t="s">
        <v>91</v>
      </c>
      <c r="F56" s="96" t="s">
        <v>92</v>
      </c>
      <c r="G56" s="77" t="s">
        <v>123</v>
      </c>
      <c r="H56" s="270">
        <v>245000</v>
      </c>
      <c r="I56" s="101">
        <v>79.489999999999995</v>
      </c>
      <c r="J56" s="38"/>
      <c r="K56" s="96" t="s">
        <v>409</v>
      </c>
      <c r="L56" s="77">
        <v>50</v>
      </c>
      <c r="M56" s="77" t="s">
        <v>329</v>
      </c>
      <c r="N56" s="77" t="s">
        <v>342</v>
      </c>
      <c r="O56" s="77" t="s">
        <v>408</v>
      </c>
      <c r="P56" s="77" t="s">
        <v>118</v>
      </c>
      <c r="Q56" s="77" t="s">
        <v>118</v>
      </c>
      <c r="R56" s="77" t="s">
        <v>118</v>
      </c>
      <c r="S56" s="77" t="s">
        <v>118</v>
      </c>
      <c r="T56" s="77" t="s">
        <v>91</v>
      </c>
      <c r="U56" s="77" t="s">
        <v>291</v>
      </c>
      <c r="V56" s="77" t="s">
        <v>458</v>
      </c>
      <c r="W56" s="66" t="s">
        <v>91</v>
      </c>
      <c r="X56" s="77" t="s">
        <v>91</v>
      </c>
    </row>
    <row r="57" spans="1:24" s="63" customFormat="1" ht="30" customHeight="1" x14ac:dyDescent="0.2">
      <c r="A57" s="77">
        <v>51</v>
      </c>
      <c r="B57" s="96" t="s">
        <v>317</v>
      </c>
      <c r="C57" s="96" t="s">
        <v>314</v>
      </c>
      <c r="D57" s="96" t="s">
        <v>79</v>
      </c>
      <c r="E57" s="96" t="s">
        <v>91</v>
      </c>
      <c r="F57" s="96" t="s">
        <v>92</v>
      </c>
      <c r="G57" s="77" t="s">
        <v>123</v>
      </c>
      <c r="H57" s="270">
        <v>87000</v>
      </c>
      <c r="I57" s="101">
        <v>28.37</v>
      </c>
      <c r="J57" s="38"/>
      <c r="K57" s="96" t="s">
        <v>410</v>
      </c>
      <c r="L57" s="77">
        <v>51</v>
      </c>
      <c r="M57" s="77"/>
      <c r="N57" s="77"/>
      <c r="O57" s="77"/>
      <c r="P57" s="77"/>
      <c r="Q57" s="77"/>
      <c r="R57" s="77"/>
      <c r="S57" s="77"/>
      <c r="T57" s="77" t="s">
        <v>91</v>
      </c>
      <c r="U57" s="77"/>
      <c r="V57" s="77"/>
      <c r="W57" s="66"/>
      <c r="X57" s="77" t="s">
        <v>91</v>
      </c>
    </row>
    <row r="58" spans="1:24" s="63" customFormat="1" ht="51" x14ac:dyDescent="0.2">
      <c r="A58" s="77">
        <v>52</v>
      </c>
      <c r="B58" s="96" t="s">
        <v>317</v>
      </c>
      <c r="C58" s="96" t="s">
        <v>314</v>
      </c>
      <c r="D58" s="96" t="s">
        <v>79</v>
      </c>
      <c r="E58" s="96" t="s">
        <v>319</v>
      </c>
      <c r="F58" s="96" t="s">
        <v>92</v>
      </c>
      <c r="G58" s="77" t="s">
        <v>123</v>
      </c>
      <c r="H58" s="270">
        <v>124000</v>
      </c>
      <c r="I58" s="101">
        <v>40.299999999999997</v>
      </c>
      <c r="J58" s="38"/>
      <c r="K58" s="96" t="s">
        <v>411</v>
      </c>
      <c r="L58" s="77">
        <v>52</v>
      </c>
      <c r="M58" s="77" t="s">
        <v>96</v>
      </c>
      <c r="N58" s="77"/>
      <c r="O58" s="77" t="s">
        <v>339</v>
      </c>
      <c r="P58" s="77"/>
      <c r="Q58" s="77"/>
      <c r="R58" s="77"/>
      <c r="S58" s="77"/>
      <c r="T58" s="77" t="s">
        <v>91</v>
      </c>
      <c r="U58" s="77"/>
      <c r="V58" s="77"/>
      <c r="W58" s="66"/>
      <c r="X58" s="77" t="s">
        <v>91</v>
      </c>
    </row>
    <row r="59" spans="1:24" s="63" customFormat="1" ht="51" x14ac:dyDescent="0.2">
      <c r="A59" s="77">
        <v>53</v>
      </c>
      <c r="B59" s="96" t="s">
        <v>317</v>
      </c>
      <c r="C59" s="96" t="s">
        <v>314</v>
      </c>
      <c r="D59" s="96" t="s">
        <v>79</v>
      </c>
      <c r="E59" s="96" t="s">
        <v>319</v>
      </c>
      <c r="F59" s="96" t="s">
        <v>92</v>
      </c>
      <c r="G59" s="77" t="s">
        <v>123</v>
      </c>
      <c r="H59" s="270">
        <v>156000</v>
      </c>
      <c r="I59" s="101">
        <v>50.67</v>
      </c>
      <c r="J59" s="38"/>
      <c r="K59" s="96" t="s">
        <v>412</v>
      </c>
      <c r="L59" s="77">
        <v>53</v>
      </c>
      <c r="M59" s="77" t="s">
        <v>96</v>
      </c>
      <c r="N59" s="77"/>
      <c r="O59" s="77" t="s">
        <v>413</v>
      </c>
      <c r="P59" s="77"/>
      <c r="Q59" s="77"/>
      <c r="R59" s="77"/>
      <c r="S59" s="77"/>
      <c r="T59" s="77" t="s">
        <v>91</v>
      </c>
      <c r="U59" s="77"/>
      <c r="V59" s="77"/>
      <c r="W59" s="66"/>
      <c r="X59" s="77" t="s">
        <v>91</v>
      </c>
    </row>
    <row r="60" spans="1:24" s="63" customFormat="1" ht="51" x14ac:dyDescent="0.2">
      <c r="A60" s="77">
        <v>54</v>
      </c>
      <c r="B60" s="77" t="s">
        <v>473</v>
      </c>
      <c r="C60" s="77" t="s">
        <v>318</v>
      </c>
      <c r="D60" s="77" t="s">
        <v>79</v>
      </c>
      <c r="E60" s="77" t="s">
        <v>91</v>
      </c>
      <c r="F60" s="77" t="s">
        <v>92</v>
      </c>
      <c r="G60" s="77" t="s">
        <v>123</v>
      </c>
      <c r="H60" s="270">
        <v>283000</v>
      </c>
      <c r="I60" s="101">
        <v>91.78</v>
      </c>
      <c r="J60" s="38"/>
      <c r="K60" s="77" t="s">
        <v>414</v>
      </c>
      <c r="L60" s="77">
        <v>54</v>
      </c>
      <c r="M60" s="77" t="s">
        <v>329</v>
      </c>
      <c r="N60" s="77" t="s">
        <v>415</v>
      </c>
      <c r="O60" s="77" t="s">
        <v>408</v>
      </c>
      <c r="P60" s="77" t="s">
        <v>118</v>
      </c>
      <c r="Q60" s="77" t="s">
        <v>118</v>
      </c>
      <c r="R60" s="77" t="s">
        <v>118</v>
      </c>
      <c r="S60" s="77" t="s">
        <v>118</v>
      </c>
      <c r="T60" s="77" t="s">
        <v>91</v>
      </c>
      <c r="U60" s="77" t="s">
        <v>291</v>
      </c>
      <c r="V60" s="77" t="s">
        <v>458</v>
      </c>
      <c r="W60" s="66" t="s">
        <v>79</v>
      </c>
      <c r="X60" s="77" t="s">
        <v>91</v>
      </c>
    </row>
    <row r="61" spans="1:24" s="63" customFormat="1" ht="24.75" customHeight="1" x14ac:dyDescent="0.2">
      <c r="A61" s="77">
        <v>55</v>
      </c>
      <c r="B61" s="96" t="s">
        <v>317</v>
      </c>
      <c r="C61" s="96" t="s">
        <v>314</v>
      </c>
      <c r="D61" s="96" t="s">
        <v>79</v>
      </c>
      <c r="E61" s="96" t="s">
        <v>91</v>
      </c>
      <c r="F61" s="96" t="s">
        <v>92</v>
      </c>
      <c r="G61" s="77" t="s">
        <v>123</v>
      </c>
      <c r="H61" s="270">
        <v>142000</v>
      </c>
      <c r="I61" s="101">
        <v>46.04</v>
      </c>
      <c r="J61" s="38"/>
      <c r="K61" s="96" t="s">
        <v>416</v>
      </c>
      <c r="L61" s="77">
        <v>55</v>
      </c>
      <c r="M61" s="77"/>
      <c r="N61" s="77"/>
      <c r="O61" s="77"/>
      <c r="P61" s="77"/>
      <c r="Q61" s="77"/>
      <c r="R61" s="77"/>
      <c r="S61" s="77"/>
      <c r="T61" s="77" t="s">
        <v>91</v>
      </c>
      <c r="U61" s="77"/>
      <c r="V61" s="77"/>
      <c r="W61" s="66"/>
      <c r="X61" s="77" t="s">
        <v>91</v>
      </c>
    </row>
    <row r="62" spans="1:24" s="63" customFormat="1" ht="21.75" customHeight="1" x14ac:dyDescent="0.2">
      <c r="A62" s="77">
        <v>56</v>
      </c>
      <c r="B62" s="96" t="s">
        <v>317</v>
      </c>
      <c r="C62" s="96" t="s">
        <v>314</v>
      </c>
      <c r="D62" s="96" t="s">
        <v>79</v>
      </c>
      <c r="E62" s="96" t="s">
        <v>91</v>
      </c>
      <c r="F62" s="96" t="s">
        <v>92</v>
      </c>
      <c r="G62" s="77" t="s">
        <v>123</v>
      </c>
      <c r="H62" s="270">
        <v>564000</v>
      </c>
      <c r="I62" s="101">
        <v>183.08</v>
      </c>
      <c r="J62" s="38"/>
      <c r="K62" s="96" t="s">
        <v>417</v>
      </c>
      <c r="L62" s="77">
        <v>56</v>
      </c>
      <c r="M62" s="77"/>
      <c r="N62" s="77"/>
      <c r="O62" s="77" t="s">
        <v>363</v>
      </c>
      <c r="P62" s="77"/>
      <c r="Q62" s="77"/>
      <c r="R62" s="77"/>
      <c r="S62" s="77"/>
      <c r="T62" s="77" t="s">
        <v>91</v>
      </c>
      <c r="U62" s="77"/>
      <c r="V62" s="77"/>
      <c r="W62" s="66"/>
      <c r="X62" s="77" t="s">
        <v>91</v>
      </c>
    </row>
    <row r="63" spans="1:24" s="63" customFormat="1" ht="51" x14ac:dyDescent="0.2">
      <c r="A63" s="77">
        <v>57</v>
      </c>
      <c r="B63" s="96" t="s">
        <v>317</v>
      </c>
      <c r="C63" s="96" t="s">
        <v>314</v>
      </c>
      <c r="D63" s="96" t="s">
        <v>79</v>
      </c>
      <c r="E63" s="96" t="s">
        <v>319</v>
      </c>
      <c r="F63" s="96" t="s">
        <v>92</v>
      </c>
      <c r="G63" s="77" t="s">
        <v>123</v>
      </c>
      <c r="H63" s="270">
        <v>175000</v>
      </c>
      <c r="I63" s="101">
        <v>53.8</v>
      </c>
      <c r="J63" s="38"/>
      <c r="K63" s="96" t="s">
        <v>418</v>
      </c>
      <c r="L63" s="77">
        <v>57</v>
      </c>
      <c r="M63" s="77" t="s">
        <v>96</v>
      </c>
      <c r="N63" s="77"/>
      <c r="O63" s="77" t="s">
        <v>339</v>
      </c>
      <c r="P63" s="77"/>
      <c r="Q63" s="77"/>
      <c r="R63" s="77"/>
      <c r="S63" s="77"/>
      <c r="T63" s="77" t="s">
        <v>91</v>
      </c>
      <c r="U63" s="77"/>
      <c r="V63" s="77"/>
      <c r="W63" s="66"/>
      <c r="X63" s="77" t="s">
        <v>91</v>
      </c>
    </row>
    <row r="64" spans="1:24" s="63" customFormat="1" ht="51" x14ac:dyDescent="0.2">
      <c r="A64" s="77">
        <v>58</v>
      </c>
      <c r="B64" s="96" t="s">
        <v>317</v>
      </c>
      <c r="C64" s="96" t="s">
        <v>314</v>
      </c>
      <c r="D64" s="96" t="s">
        <v>79</v>
      </c>
      <c r="E64" s="96" t="s">
        <v>319</v>
      </c>
      <c r="F64" s="96" t="s">
        <v>92</v>
      </c>
      <c r="G64" s="77" t="s">
        <v>123</v>
      </c>
      <c r="H64" s="270">
        <v>410000</v>
      </c>
      <c r="I64" s="101">
        <v>133.01</v>
      </c>
      <c r="J64" s="38"/>
      <c r="K64" s="96" t="s">
        <v>419</v>
      </c>
      <c r="L64" s="77">
        <v>58</v>
      </c>
      <c r="M64" s="77" t="s">
        <v>96</v>
      </c>
      <c r="N64" s="77"/>
      <c r="O64" s="77" t="s">
        <v>420</v>
      </c>
      <c r="P64" s="77"/>
      <c r="Q64" s="77"/>
      <c r="R64" s="77"/>
      <c r="S64" s="77"/>
      <c r="T64" s="77" t="s">
        <v>91</v>
      </c>
      <c r="U64" s="77"/>
      <c r="V64" s="77"/>
      <c r="W64" s="66"/>
      <c r="X64" s="77" t="s">
        <v>91</v>
      </c>
    </row>
    <row r="65" spans="1:24" s="63" customFormat="1" ht="28.5" customHeight="1" x14ac:dyDescent="0.2">
      <c r="A65" s="77">
        <v>59</v>
      </c>
      <c r="B65" s="96" t="s">
        <v>317</v>
      </c>
      <c r="C65" s="96" t="s">
        <v>314</v>
      </c>
      <c r="D65" s="96" t="s">
        <v>79</v>
      </c>
      <c r="E65" s="96" t="s">
        <v>91</v>
      </c>
      <c r="F65" s="96" t="s">
        <v>92</v>
      </c>
      <c r="G65" s="77" t="s">
        <v>123</v>
      </c>
      <c r="H65" s="270">
        <v>204000</v>
      </c>
      <c r="I65" s="101">
        <v>66.38</v>
      </c>
      <c r="J65" s="38"/>
      <c r="K65" s="96" t="s">
        <v>421</v>
      </c>
      <c r="L65" s="77">
        <v>59</v>
      </c>
      <c r="M65" s="77"/>
      <c r="N65" s="77"/>
      <c r="O65" s="77"/>
      <c r="P65" s="77"/>
      <c r="Q65" s="77"/>
      <c r="R65" s="77"/>
      <c r="S65" s="77"/>
      <c r="T65" s="77" t="s">
        <v>91</v>
      </c>
      <c r="U65" s="77"/>
      <c r="V65" s="77"/>
      <c r="W65" s="66"/>
      <c r="X65" s="77" t="s">
        <v>91</v>
      </c>
    </row>
    <row r="66" spans="1:24" s="63" customFormat="1" ht="38.25" x14ac:dyDescent="0.2">
      <c r="A66" s="77">
        <v>60</v>
      </c>
      <c r="B66" s="96" t="s">
        <v>317</v>
      </c>
      <c r="C66" s="96" t="s">
        <v>314</v>
      </c>
      <c r="D66" s="96" t="s">
        <v>79</v>
      </c>
      <c r="E66" s="96" t="s">
        <v>91</v>
      </c>
      <c r="F66" s="96" t="s">
        <v>92</v>
      </c>
      <c r="G66" s="77" t="s">
        <v>123</v>
      </c>
      <c r="H66" s="270">
        <v>242000</v>
      </c>
      <c r="I66" s="101">
        <v>78.680000000000007</v>
      </c>
      <c r="J66" s="38"/>
      <c r="K66" s="96" t="s">
        <v>422</v>
      </c>
      <c r="L66" s="77">
        <v>60</v>
      </c>
      <c r="M66" s="77" t="s">
        <v>96</v>
      </c>
      <c r="N66" s="77" t="s">
        <v>359</v>
      </c>
      <c r="O66" s="77" t="s">
        <v>423</v>
      </c>
      <c r="P66" s="77" t="s">
        <v>291</v>
      </c>
      <c r="Q66" s="77" t="s">
        <v>291</v>
      </c>
      <c r="R66" s="77" t="s">
        <v>470</v>
      </c>
      <c r="S66" s="77" t="s">
        <v>291</v>
      </c>
      <c r="T66" s="77" t="s">
        <v>91</v>
      </c>
      <c r="U66" s="77" t="s">
        <v>291</v>
      </c>
      <c r="V66" s="77"/>
      <c r="W66" s="66"/>
      <c r="X66" s="77" t="s">
        <v>91</v>
      </c>
    </row>
    <row r="67" spans="1:24" s="63" customFormat="1" ht="51" x14ac:dyDescent="0.2">
      <c r="A67" s="77">
        <v>61</v>
      </c>
      <c r="B67" s="77" t="s">
        <v>317</v>
      </c>
      <c r="C67" s="77" t="s">
        <v>314</v>
      </c>
      <c r="D67" s="77" t="s">
        <v>79</v>
      </c>
      <c r="E67" s="77" t="s">
        <v>319</v>
      </c>
      <c r="F67" s="77" t="s">
        <v>92</v>
      </c>
      <c r="G67" s="77" t="s">
        <v>123</v>
      </c>
      <c r="H67" s="270">
        <v>258000</v>
      </c>
      <c r="I67" s="101">
        <v>83.85</v>
      </c>
      <c r="J67" s="38"/>
      <c r="K67" s="77" t="s">
        <v>424</v>
      </c>
      <c r="L67" s="77">
        <v>61</v>
      </c>
      <c r="M67" s="77" t="s">
        <v>96</v>
      </c>
      <c r="N67" s="77"/>
      <c r="O67" s="77" t="s">
        <v>413</v>
      </c>
      <c r="P67" s="77"/>
      <c r="Q67" s="77"/>
      <c r="R67" s="77"/>
      <c r="S67" s="77"/>
      <c r="T67" s="77" t="s">
        <v>91</v>
      </c>
      <c r="U67" s="77"/>
      <c r="V67" s="77"/>
      <c r="W67" s="66"/>
      <c r="X67" s="77" t="s">
        <v>91</v>
      </c>
    </row>
    <row r="68" spans="1:24" s="63" customFormat="1" ht="28.5" customHeight="1" x14ac:dyDescent="0.2">
      <c r="A68" s="77">
        <v>62</v>
      </c>
      <c r="B68" s="96" t="s">
        <v>317</v>
      </c>
      <c r="C68" s="96" t="s">
        <v>314</v>
      </c>
      <c r="D68" s="96" t="s">
        <v>79</v>
      </c>
      <c r="E68" s="96" t="s">
        <v>91</v>
      </c>
      <c r="F68" s="96" t="s">
        <v>92</v>
      </c>
      <c r="G68" s="77" t="s">
        <v>123</v>
      </c>
      <c r="H68" s="270">
        <v>145000</v>
      </c>
      <c r="I68" s="101">
        <v>44.4</v>
      </c>
      <c r="J68" s="38"/>
      <c r="K68" s="96" t="s">
        <v>425</v>
      </c>
      <c r="L68" s="77">
        <v>62</v>
      </c>
      <c r="M68" s="77"/>
      <c r="N68" s="77"/>
      <c r="O68" s="77"/>
      <c r="P68" s="77"/>
      <c r="Q68" s="77"/>
      <c r="R68" s="77"/>
      <c r="S68" s="77"/>
      <c r="T68" s="77" t="s">
        <v>91</v>
      </c>
      <c r="U68" s="77"/>
      <c r="V68" s="77"/>
      <c r="W68" s="66"/>
      <c r="X68" s="77" t="s">
        <v>91</v>
      </c>
    </row>
    <row r="69" spans="1:24" s="63" customFormat="1" ht="25.5" x14ac:dyDescent="0.2">
      <c r="A69" s="77">
        <v>63</v>
      </c>
      <c r="B69" s="96" t="s">
        <v>317</v>
      </c>
      <c r="C69" s="96" t="s">
        <v>314</v>
      </c>
      <c r="D69" s="96" t="s">
        <v>79</v>
      </c>
      <c r="E69" s="96" t="s">
        <v>91</v>
      </c>
      <c r="F69" s="96" t="s">
        <v>92</v>
      </c>
      <c r="G69" s="77" t="s">
        <v>123</v>
      </c>
      <c r="H69" s="270">
        <v>144000</v>
      </c>
      <c r="I69" s="101">
        <v>44.3</v>
      </c>
      <c r="J69" s="38"/>
      <c r="K69" s="96" t="s">
        <v>426</v>
      </c>
      <c r="L69" s="77">
        <v>63</v>
      </c>
      <c r="M69" s="77" t="s">
        <v>427</v>
      </c>
      <c r="N69" s="77" t="s">
        <v>342</v>
      </c>
      <c r="O69" s="77" t="s">
        <v>428</v>
      </c>
      <c r="P69" s="77" t="s">
        <v>291</v>
      </c>
      <c r="Q69" s="77" t="s">
        <v>291</v>
      </c>
      <c r="R69" s="77" t="s">
        <v>460</v>
      </c>
      <c r="S69" s="77" t="s">
        <v>291</v>
      </c>
      <c r="T69" s="77" t="s">
        <v>91</v>
      </c>
      <c r="U69" s="77" t="s">
        <v>291</v>
      </c>
      <c r="V69" s="77">
        <v>1</v>
      </c>
      <c r="W69" s="66" t="s">
        <v>91</v>
      </c>
      <c r="X69" s="77" t="s">
        <v>91</v>
      </c>
    </row>
    <row r="70" spans="1:24" s="63" customFormat="1" ht="25.5" x14ac:dyDescent="0.2">
      <c r="A70" s="77">
        <v>64</v>
      </c>
      <c r="B70" s="77" t="s">
        <v>502</v>
      </c>
      <c r="C70" s="77" t="s">
        <v>314</v>
      </c>
      <c r="D70" s="77" t="s">
        <v>79</v>
      </c>
      <c r="E70" s="77" t="s">
        <v>91</v>
      </c>
      <c r="F70" s="77" t="s">
        <v>92</v>
      </c>
      <c r="G70" s="77" t="s">
        <v>123</v>
      </c>
      <c r="H70" s="270">
        <v>247000</v>
      </c>
      <c r="I70" s="101">
        <v>80.2</v>
      </c>
      <c r="J70" s="38"/>
      <c r="K70" s="77" t="s">
        <v>429</v>
      </c>
      <c r="L70" s="77">
        <v>64</v>
      </c>
      <c r="M70" s="77" t="s">
        <v>427</v>
      </c>
      <c r="N70" s="77" t="s">
        <v>359</v>
      </c>
      <c r="O70" s="77" t="s">
        <v>430</v>
      </c>
      <c r="P70" s="77" t="s">
        <v>291</v>
      </c>
      <c r="Q70" s="77" t="s">
        <v>118</v>
      </c>
      <c r="R70" s="77" t="s">
        <v>460</v>
      </c>
      <c r="S70" s="77" t="s">
        <v>291</v>
      </c>
      <c r="T70" s="77" t="s">
        <v>91</v>
      </c>
      <c r="U70" s="77" t="s">
        <v>291</v>
      </c>
      <c r="V70" s="77" t="s">
        <v>468</v>
      </c>
      <c r="W70" s="66"/>
      <c r="X70" s="77" t="s">
        <v>91</v>
      </c>
    </row>
    <row r="71" spans="1:24" s="63" customFormat="1" ht="38.25" x14ac:dyDescent="0.2">
      <c r="A71" s="77">
        <v>65</v>
      </c>
      <c r="B71" s="77" t="s">
        <v>317</v>
      </c>
      <c r="C71" s="77" t="s">
        <v>314</v>
      </c>
      <c r="D71" s="77" t="s">
        <v>79</v>
      </c>
      <c r="E71" s="77" t="s">
        <v>91</v>
      </c>
      <c r="F71" s="77" t="s">
        <v>92</v>
      </c>
      <c r="G71" s="77" t="s">
        <v>123</v>
      </c>
      <c r="H71" s="270">
        <v>76000</v>
      </c>
      <c r="I71" s="101">
        <v>23.3</v>
      </c>
      <c r="J71" s="38"/>
      <c r="K71" s="77" t="s">
        <v>431</v>
      </c>
      <c r="L71" s="77">
        <v>65</v>
      </c>
      <c r="M71" s="77" t="s">
        <v>427</v>
      </c>
      <c r="N71" s="77" t="s">
        <v>359</v>
      </c>
      <c r="O71" s="77" t="s">
        <v>432</v>
      </c>
      <c r="P71" s="77" t="s">
        <v>291</v>
      </c>
      <c r="Q71" s="77" t="s">
        <v>291</v>
      </c>
      <c r="R71" s="77" t="s">
        <v>470</v>
      </c>
      <c r="S71" s="77" t="s">
        <v>291</v>
      </c>
      <c r="T71" s="77" t="s">
        <v>91</v>
      </c>
      <c r="U71" s="77" t="s">
        <v>291</v>
      </c>
      <c r="V71" s="77"/>
      <c r="W71" s="66"/>
      <c r="X71" s="77" t="s">
        <v>91</v>
      </c>
    </row>
    <row r="72" spans="1:24" s="63" customFormat="1" ht="25.5" x14ac:dyDescent="0.2">
      <c r="A72" s="77">
        <v>66</v>
      </c>
      <c r="B72" s="77" t="s">
        <v>317</v>
      </c>
      <c r="C72" s="77" t="s">
        <v>314</v>
      </c>
      <c r="D72" s="77" t="s">
        <v>79</v>
      </c>
      <c r="E72" s="77" t="s">
        <v>91</v>
      </c>
      <c r="F72" s="77" t="s">
        <v>92</v>
      </c>
      <c r="G72" s="77" t="s">
        <v>123</v>
      </c>
      <c r="H72" s="270">
        <v>112000</v>
      </c>
      <c r="I72" s="101">
        <v>34.299999999999997</v>
      </c>
      <c r="J72" s="38"/>
      <c r="K72" s="77" t="s">
        <v>433</v>
      </c>
      <c r="L72" s="77">
        <v>66</v>
      </c>
      <c r="M72" s="77" t="s">
        <v>325</v>
      </c>
      <c r="N72" s="77" t="s">
        <v>434</v>
      </c>
      <c r="O72" s="77" t="s">
        <v>435</v>
      </c>
      <c r="P72" s="77" t="s">
        <v>291</v>
      </c>
      <c r="Q72" s="77" t="s">
        <v>291</v>
      </c>
      <c r="R72" s="77" t="s">
        <v>460</v>
      </c>
      <c r="S72" s="77" t="s">
        <v>291</v>
      </c>
      <c r="T72" s="77" t="s">
        <v>91</v>
      </c>
      <c r="U72" s="77" t="s">
        <v>291</v>
      </c>
      <c r="V72" s="77"/>
      <c r="W72" s="66"/>
      <c r="X72" s="77" t="s">
        <v>91</v>
      </c>
    </row>
    <row r="73" spans="1:24" s="63" customFormat="1" ht="25.5" x14ac:dyDescent="0.2">
      <c r="A73" s="77">
        <v>67</v>
      </c>
      <c r="B73" s="96" t="s">
        <v>317</v>
      </c>
      <c r="C73" s="96" t="s">
        <v>314</v>
      </c>
      <c r="D73" s="96" t="s">
        <v>79</v>
      </c>
      <c r="E73" s="96" t="s">
        <v>91</v>
      </c>
      <c r="F73" s="96" t="s">
        <v>92</v>
      </c>
      <c r="G73" s="77" t="s">
        <v>123</v>
      </c>
      <c r="H73" s="270">
        <v>417000</v>
      </c>
      <c r="I73" s="101">
        <v>135.55000000000001</v>
      </c>
      <c r="J73" s="38"/>
      <c r="K73" s="96" t="s">
        <v>436</v>
      </c>
      <c r="L73" s="77">
        <v>67</v>
      </c>
      <c r="M73" s="77" t="s">
        <v>357</v>
      </c>
      <c r="N73" s="77" t="s">
        <v>342</v>
      </c>
      <c r="O73" s="77" t="s">
        <v>408</v>
      </c>
      <c r="P73" s="77" t="s">
        <v>118</v>
      </c>
      <c r="Q73" s="77" t="s">
        <v>118</v>
      </c>
      <c r="R73" s="77" t="s">
        <v>471</v>
      </c>
      <c r="S73" s="77" t="s">
        <v>291</v>
      </c>
      <c r="T73" s="77" t="s">
        <v>91</v>
      </c>
      <c r="U73" s="77" t="s">
        <v>291</v>
      </c>
      <c r="V73" s="77" t="s">
        <v>465</v>
      </c>
      <c r="W73" s="66" t="s">
        <v>293</v>
      </c>
      <c r="X73" s="77" t="s">
        <v>91</v>
      </c>
    </row>
    <row r="74" spans="1:24" s="63" customFormat="1" ht="38.25" x14ac:dyDescent="0.2">
      <c r="A74" s="77">
        <v>68</v>
      </c>
      <c r="B74" s="77" t="s">
        <v>502</v>
      </c>
      <c r="C74" s="77" t="s">
        <v>314</v>
      </c>
      <c r="D74" s="77" t="s">
        <v>79</v>
      </c>
      <c r="E74" s="77" t="s">
        <v>91</v>
      </c>
      <c r="F74" s="77" t="s">
        <v>92</v>
      </c>
      <c r="G74" s="77" t="s">
        <v>123</v>
      </c>
      <c r="H74" s="270">
        <v>322000</v>
      </c>
      <c r="I74" s="101">
        <v>104.56</v>
      </c>
      <c r="J74" s="38"/>
      <c r="K74" s="77" t="s">
        <v>437</v>
      </c>
      <c r="L74" s="77">
        <v>68</v>
      </c>
      <c r="M74" s="77" t="s">
        <v>438</v>
      </c>
      <c r="N74" s="77" t="s">
        <v>439</v>
      </c>
      <c r="O74" s="77" t="s">
        <v>440</v>
      </c>
      <c r="P74" s="77" t="s">
        <v>118</v>
      </c>
      <c r="Q74" s="77" t="s">
        <v>291</v>
      </c>
      <c r="R74" s="77" t="s">
        <v>118</v>
      </c>
      <c r="S74" s="77" t="s">
        <v>118</v>
      </c>
      <c r="T74" s="77" t="s">
        <v>91</v>
      </c>
      <c r="U74" s="77"/>
      <c r="V74" s="77" t="s">
        <v>465</v>
      </c>
      <c r="W74" s="66" t="s">
        <v>293</v>
      </c>
      <c r="X74" s="77" t="s">
        <v>91</v>
      </c>
    </row>
    <row r="75" spans="1:24" s="63" customFormat="1" ht="63.75" x14ac:dyDescent="0.2">
      <c r="A75" s="77">
        <v>69</v>
      </c>
      <c r="B75" s="77" t="s">
        <v>502</v>
      </c>
      <c r="C75" s="77" t="s">
        <v>318</v>
      </c>
      <c r="D75" s="77" t="s">
        <v>79</v>
      </c>
      <c r="E75" s="77" t="s">
        <v>91</v>
      </c>
      <c r="F75" s="77" t="s">
        <v>92</v>
      </c>
      <c r="G75" s="77" t="s">
        <v>123</v>
      </c>
      <c r="H75" s="270">
        <v>234000</v>
      </c>
      <c r="I75" s="101">
        <v>76</v>
      </c>
      <c r="J75" s="38"/>
      <c r="K75" s="77" t="s">
        <v>441</v>
      </c>
      <c r="L75" s="77">
        <v>69</v>
      </c>
      <c r="M75" s="77" t="s">
        <v>357</v>
      </c>
      <c r="N75" s="77" t="s">
        <v>442</v>
      </c>
      <c r="O75" s="77" t="s">
        <v>408</v>
      </c>
      <c r="P75" s="77" t="s">
        <v>118</v>
      </c>
      <c r="Q75" s="77" t="s">
        <v>291</v>
      </c>
      <c r="R75" s="77" t="s">
        <v>291</v>
      </c>
      <c r="S75" s="77" t="s">
        <v>291</v>
      </c>
      <c r="T75" s="77" t="s">
        <v>91</v>
      </c>
      <c r="U75" s="77" t="s">
        <v>291</v>
      </c>
      <c r="V75" s="77" t="s">
        <v>458</v>
      </c>
      <c r="W75" s="66" t="s">
        <v>79</v>
      </c>
      <c r="X75" s="77" t="s">
        <v>91</v>
      </c>
    </row>
    <row r="76" spans="1:24" s="63" customFormat="1" ht="51" x14ac:dyDescent="0.2">
      <c r="A76" s="77">
        <v>70</v>
      </c>
      <c r="B76" s="77" t="s">
        <v>317</v>
      </c>
      <c r="C76" s="77" t="s">
        <v>314</v>
      </c>
      <c r="D76" s="77" t="s">
        <v>79</v>
      </c>
      <c r="E76" s="77" t="s">
        <v>91</v>
      </c>
      <c r="F76" s="77" t="s">
        <v>92</v>
      </c>
      <c r="G76" s="77" t="s">
        <v>123</v>
      </c>
      <c r="H76" s="270">
        <v>505000</v>
      </c>
      <c r="I76" s="101">
        <v>164.02</v>
      </c>
      <c r="J76" s="38"/>
      <c r="K76" s="77" t="s">
        <v>443</v>
      </c>
      <c r="L76" s="77">
        <v>70</v>
      </c>
      <c r="M76" s="77" t="s">
        <v>444</v>
      </c>
      <c r="N76" s="77" t="s">
        <v>359</v>
      </c>
      <c r="O76" s="77" t="s">
        <v>445</v>
      </c>
      <c r="P76" s="77" t="s">
        <v>118</v>
      </c>
      <c r="Q76" s="77" t="s">
        <v>118</v>
      </c>
      <c r="R76" s="77" t="s">
        <v>118</v>
      </c>
      <c r="S76" s="77" t="s">
        <v>118</v>
      </c>
      <c r="T76" s="77" t="s">
        <v>91</v>
      </c>
      <c r="U76" s="77" t="s">
        <v>291</v>
      </c>
      <c r="V76" s="77">
        <v>1</v>
      </c>
      <c r="W76" s="66" t="s">
        <v>91</v>
      </c>
      <c r="X76" s="77" t="s">
        <v>91</v>
      </c>
    </row>
    <row r="77" spans="1:24" s="10" customFormat="1" ht="51" x14ac:dyDescent="0.2">
      <c r="A77" s="77">
        <v>71</v>
      </c>
      <c r="B77" s="96" t="s">
        <v>502</v>
      </c>
      <c r="C77" s="96" t="s">
        <v>314</v>
      </c>
      <c r="D77" s="96" t="s">
        <v>79</v>
      </c>
      <c r="E77" s="96" t="s">
        <v>319</v>
      </c>
      <c r="F77" s="96" t="s">
        <v>92</v>
      </c>
      <c r="G77" s="77" t="s">
        <v>123</v>
      </c>
      <c r="H77" s="270">
        <v>159000</v>
      </c>
      <c r="I77" s="101">
        <v>48.9</v>
      </c>
      <c r="J77" s="38"/>
      <c r="K77" s="96" t="s">
        <v>446</v>
      </c>
      <c r="L77" s="77">
        <v>71</v>
      </c>
      <c r="M77" s="77" t="s">
        <v>96</v>
      </c>
      <c r="N77" s="77" t="s">
        <v>447</v>
      </c>
      <c r="O77" s="77" t="s">
        <v>448</v>
      </c>
      <c r="P77" s="77"/>
      <c r="Q77" s="77"/>
      <c r="R77" s="77"/>
      <c r="S77" s="77"/>
      <c r="T77" s="77" t="s">
        <v>91</v>
      </c>
      <c r="U77" s="77"/>
      <c r="V77" s="77"/>
      <c r="W77" s="66"/>
      <c r="X77" s="77" t="s">
        <v>91</v>
      </c>
    </row>
    <row r="78" spans="1:24" s="63" customFormat="1" ht="20.25" customHeight="1" x14ac:dyDescent="0.2">
      <c r="A78" s="77">
        <v>72</v>
      </c>
      <c r="B78" s="96" t="s">
        <v>502</v>
      </c>
      <c r="C78" s="96" t="s">
        <v>314</v>
      </c>
      <c r="D78" s="96" t="s">
        <v>79</v>
      </c>
      <c r="E78" s="96" t="s">
        <v>91</v>
      </c>
      <c r="F78" s="96" t="s">
        <v>92</v>
      </c>
      <c r="G78" s="77" t="s">
        <v>123</v>
      </c>
      <c r="H78" s="270">
        <v>91000</v>
      </c>
      <c r="I78" s="101">
        <v>27.8</v>
      </c>
      <c r="J78" s="38"/>
      <c r="K78" s="96" t="s">
        <v>449</v>
      </c>
      <c r="L78" s="77">
        <v>72</v>
      </c>
      <c r="M78" s="77"/>
      <c r="N78" s="77"/>
      <c r="O78" s="77"/>
      <c r="P78" s="77"/>
      <c r="Q78" s="77"/>
      <c r="R78" s="77"/>
      <c r="S78" s="77"/>
      <c r="T78" s="77" t="s">
        <v>91</v>
      </c>
      <c r="U78" s="77"/>
      <c r="V78" s="77"/>
      <c r="W78" s="66"/>
      <c r="X78" s="77" t="s">
        <v>91</v>
      </c>
    </row>
    <row r="79" spans="1:24" s="63" customFormat="1" ht="20.25" customHeight="1" x14ac:dyDescent="0.2">
      <c r="A79" s="77">
        <v>73</v>
      </c>
      <c r="B79" s="96" t="s">
        <v>317</v>
      </c>
      <c r="C79" s="96" t="s">
        <v>314</v>
      </c>
      <c r="D79" s="96" t="s">
        <v>79</v>
      </c>
      <c r="E79" s="96" t="s">
        <v>91</v>
      </c>
      <c r="F79" s="96" t="s">
        <v>92</v>
      </c>
      <c r="G79" s="77" t="s">
        <v>123</v>
      </c>
      <c r="H79" s="270">
        <v>279000</v>
      </c>
      <c r="I79" s="101">
        <v>90.6</v>
      </c>
      <c r="J79" s="38"/>
      <c r="K79" s="96" t="s">
        <v>450</v>
      </c>
      <c r="L79" s="77">
        <v>73</v>
      </c>
      <c r="M79" s="77"/>
      <c r="N79" s="77"/>
      <c r="O79" s="77"/>
      <c r="P79" s="77"/>
      <c r="Q79" s="77"/>
      <c r="R79" s="77"/>
      <c r="S79" s="77"/>
      <c r="T79" s="77" t="s">
        <v>91</v>
      </c>
      <c r="U79" s="77"/>
      <c r="V79" s="77"/>
      <c r="W79" s="66"/>
      <c r="X79" s="77" t="s">
        <v>91</v>
      </c>
    </row>
    <row r="80" spans="1:24" s="63" customFormat="1" ht="20.25" customHeight="1" x14ac:dyDescent="0.2">
      <c r="A80" s="77">
        <v>74</v>
      </c>
      <c r="B80" s="96" t="s">
        <v>317</v>
      </c>
      <c r="C80" s="96" t="s">
        <v>314</v>
      </c>
      <c r="D80" s="96" t="s">
        <v>79</v>
      </c>
      <c r="E80" s="96" t="s">
        <v>91</v>
      </c>
      <c r="F80" s="96" t="s">
        <v>92</v>
      </c>
      <c r="G80" s="77" t="s">
        <v>123</v>
      </c>
      <c r="H80" s="270">
        <v>141000</v>
      </c>
      <c r="I80" s="101">
        <v>43.3</v>
      </c>
      <c r="J80" s="38"/>
      <c r="K80" s="96" t="s">
        <v>451</v>
      </c>
      <c r="L80" s="77">
        <v>74</v>
      </c>
      <c r="M80" s="77"/>
      <c r="N80" s="77"/>
      <c r="O80" s="77"/>
      <c r="P80" s="77"/>
      <c r="Q80" s="77"/>
      <c r="R80" s="77"/>
      <c r="S80" s="77"/>
      <c r="T80" s="77" t="s">
        <v>91</v>
      </c>
      <c r="U80" s="77"/>
      <c r="V80" s="77"/>
      <c r="W80" s="66"/>
      <c r="X80" s="77" t="s">
        <v>91</v>
      </c>
    </row>
    <row r="81" spans="1:24" s="63" customFormat="1" ht="51" x14ac:dyDescent="0.2">
      <c r="A81" s="77">
        <v>75</v>
      </c>
      <c r="B81" s="77" t="s">
        <v>317</v>
      </c>
      <c r="C81" s="77" t="s">
        <v>314</v>
      </c>
      <c r="D81" s="77" t="s">
        <v>79</v>
      </c>
      <c r="E81" s="77" t="s">
        <v>319</v>
      </c>
      <c r="F81" s="77" t="s">
        <v>92</v>
      </c>
      <c r="G81" s="77" t="s">
        <v>123</v>
      </c>
      <c r="H81" s="270">
        <v>886000</v>
      </c>
      <c r="I81" s="101">
        <v>287.89999999999998</v>
      </c>
      <c r="J81" s="38"/>
      <c r="K81" s="77" t="s">
        <v>452</v>
      </c>
      <c r="L81" s="77">
        <v>75</v>
      </c>
      <c r="M81" s="77" t="s">
        <v>96</v>
      </c>
      <c r="N81" s="77"/>
      <c r="O81" s="77" t="s">
        <v>453</v>
      </c>
      <c r="P81" s="77"/>
      <c r="Q81" s="77"/>
      <c r="R81" s="77"/>
      <c r="S81" s="77"/>
      <c r="T81" s="77" t="s">
        <v>91</v>
      </c>
      <c r="U81" s="77"/>
      <c r="V81" s="77"/>
      <c r="W81" s="66"/>
      <c r="X81" s="77" t="s">
        <v>91</v>
      </c>
    </row>
    <row r="82" spans="1:24" s="63" customFormat="1" ht="51" x14ac:dyDescent="0.2">
      <c r="A82" s="77">
        <v>76</v>
      </c>
      <c r="B82" s="96" t="s">
        <v>317</v>
      </c>
      <c r="C82" s="96" t="s">
        <v>314</v>
      </c>
      <c r="D82" s="96" t="s">
        <v>79</v>
      </c>
      <c r="E82" s="96" t="s">
        <v>319</v>
      </c>
      <c r="F82" s="96" t="s">
        <v>92</v>
      </c>
      <c r="G82" s="77" t="s">
        <v>123</v>
      </c>
      <c r="H82" s="270">
        <v>199000</v>
      </c>
      <c r="I82" s="101">
        <v>64.53</v>
      </c>
      <c r="J82" s="38"/>
      <c r="K82" s="96" t="s">
        <v>454</v>
      </c>
      <c r="L82" s="276">
        <v>76</v>
      </c>
      <c r="M82" s="77" t="s">
        <v>96</v>
      </c>
      <c r="N82" s="77"/>
      <c r="O82" s="77" t="s">
        <v>339</v>
      </c>
      <c r="P82" s="77"/>
      <c r="Q82" s="77"/>
      <c r="R82" s="77"/>
      <c r="S82" s="77"/>
      <c r="T82" s="77" t="s">
        <v>91</v>
      </c>
      <c r="U82" s="77"/>
      <c r="V82" s="77"/>
      <c r="W82" s="66"/>
      <c r="X82" s="77" t="s">
        <v>91</v>
      </c>
    </row>
    <row r="83" spans="1:24" s="63" customFormat="1" ht="51" x14ac:dyDescent="0.2">
      <c r="A83" s="77">
        <v>77</v>
      </c>
      <c r="B83" s="96" t="s">
        <v>502</v>
      </c>
      <c r="C83" s="96" t="s">
        <v>314</v>
      </c>
      <c r="D83" s="96" t="s">
        <v>79</v>
      </c>
      <c r="E83" s="96" t="s">
        <v>319</v>
      </c>
      <c r="F83" s="96" t="s">
        <v>92</v>
      </c>
      <c r="G83" s="77" t="s">
        <v>123</v>
      </c>
      <c r="H83" s="270">
        <v>134000</v>
      </c>
      <c r="I83" s="101">
        <v>41.1</v>
      </c>
      <c r="J83" s="38"/>
      <c r="K83" s="96" t="s">
        <v>455</v>
      </c>
      <c r="L83" s="276">
        <v>77</v>
      </c>
      <c r="M83" s="77" t="s">
        <v>96</v>
      </c>
      <c r="N83" s="77"/>
      <c r="O83" s="77" t="s">
        <v>339</v>
      </c>
      <c r="P83" s="77"/>
      <c r="Q83" s="77"/>
      <c r="R83" s="77"/>
      <c r="S83" s="77"/>
      <c r="T83" s="77" t="s">
        <v>91</v>
      </c>
      <c r="U83" s="77"/>
      <c r="V83" s="77"/>
      <c r="W83" s="66"/>
      <c r="X83" s="77" t="s">
        <v>91</v>
      </c>
    </row>
    <row r="84" spans="1:24" s="63" customFormat="1" ht="51" x14ac:dyDescent="0.2">
      <c r="A84" s="77">
        <v>78</v>
      </c>
      <c r="B84" s="96" t="s">
        <v>505</v>
      </c>
      <c r="C84" s="96" t="s">
        <v>314</v>
      </c>
      <c r="D84" s="96" t="s">
        <v>79</v>
      </c>
      <c r="E84" s="96" t="s">
        <v>319</v>
      </c>
      <c r="F84" s="96" t="s">
        <v>92</v>
      </c>
      <c r="G84" s="77" t="s">
        <v>123</v>
      </c>
      <c r="H84" s="270">
        <v>32000</v>
      </c>
      <c r="I84" s="101">
        <v>9.8000000000000007</v>
      </c>
      <c r="J84" s="38"/>
      <c r="K84" s="96" t="s">
        <v>456</v>
      </c>
      <c r="L84" s="276">
        <v>78</v>
      </c>
      <c r="M84" s="77" t="s">
        <v>427</v>
      </c>
      <c r="N84" s="77" t="s">
        <v>457</v>
      </c>
      <c r="O84" s="77" t="s">
        <v>373</v>
      </c>
      <c r="P84" s="77" t="s">
        <v>291</v>
      </c>
      <c r="Q84" s="77" t="s">
        <v>291</v>
      </c>
      <c r="R84" s="77"/>
      <c r="S84" s="77" t="s">
        <v>291</v>
      </c>
      <c r="T84" s="77" t="s">
        <v>91</v>
      </c>
      <c r="U84" s="77" t="s">
        <v>291</v>
      </c>
      <c r="V84" s="77" t="s">
        <v>458</v>
      </c>
      <c r="W84" s="66" t="s">
        <v>293</v>
      </c>
      <c r="X84" s="77" t="s">
        <v>91</v>
      </c>
    </row>
    <row r="85" spans="1:24" s="63" customFormat="1" ht="28.5" customHeight="1" x14ac:dyDescent="0.2">
      <c r="A85" s="77">
        <v>79</v>
      </c>
      <c r="B85" s="189" t="s">
        <v>481</v>
      </c>
      <c r="C85" s="102" t="s">
        <v>482</v>
      </c>
      <c r="D85" s="189"/>
      <c r="E85" s="189"/>
      <c r="F85" s="189">
        <v>2015</v>
      </c>
      <c r="G85" s="103" t="s">
        <v>472</v>
      </c>
      <c r="H85" s="277">
        <v>618321</v>
      </c>
      <c r="I85" s="189"/>
      <c r="J85" s="278"/>
      <c r="K85" s="189"/>
      <c r="L85" s="276">
        <v>79</v>
      </c>
      <c r="M85" s="189" t="s">
        <v>447</v>
      </c>
      <c r="N85" s="189" t="s">
        <v>447</v>
      </c>
      <c r="O85" s="189" t="s">
        <v>447</v>
      </c>
      <c r="P85" s="106"/>
      <c r="Q85" s="77"/>
      <c r="R85" s="77"/>
      <c r="S85" s="77"/>
      <c r="T85" s="77"/>
      <c r="U85" s="77"/>
      <c r="V85" s="77"/>
      <c r="W85" s="66"/>
      <c r="X85" s="66"/>
    </row>
    <row r="86" spans="1:24" s="63" customFormat="1" ht="28.5" customHeight="1" x14ac:dyDescent="0.2">
      <c r="A86" s="266">
        <v>80</v>
      </c>
      <c r="B86" s="266" t="s">
        <v>695</v>
      </c>
      <c r="C86" s="279" t="s">
        <v>696</v>
      </c>
      <c r="D86" s="96" t="s">
        <v>79</v>
      </c>
      <c r="E86" s="266"/>
      <c r="F86" s="266">
        <v>2016</v>
      </c>
      <c r="G86" s="266" t="s">
        <v>93</v>
      </c>
      <c r="H86" s="104">
        <v>8475466.1099999994</v>
      </c>
      <c r="I86" s="266"/>
      <c r="J86" s="105"/>
      <c r="K86" s="266" t="s">
        <v>285</v>
      </c>
      <c r="L86" s="276">
        <v>80</v>
      </c>
      <c r="M86" s="266"/>
      <c r="N86" s="266"/>
      <c r="O86" s="266"/>
      <c r="P86" s="106"/>
      <c r="Q86" s="266"/>
      <c r="R86" s="266"/>
      <c r="S86" s="266"/>
      <c r="T86" s="266"/>
      <c r="U86" s="266"/>
      <c r="V86" s="266"/>
      <c r="W86" s="66"/>
      <c r="X86" s="66"/>
    </row>
    <row r="87" spans="1:24" s="4" customFormat="1" ht="21.75" customHeight="1" x14ac:dyDescent="0.2">
      <c r="A87" s="283" t="s">
        <v>0</v>
      </c>
      <c r="B87" s="284"/>
      <c r="C87" s="284"/>
      <c r="D87" s="284"/>
      <c r="E87" s="284"/>
      <c r="F87" s="285"/>
      <c r="G87" s="52"/>
      <c r="H87" s="107">
        <f>SUM(H7:H86)</f>
        <v>41833527.480000004</v>
      </c>
      <c r="I87" s="108"/>
      <c r="J87" s="52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</row>
    <row r="88" spans="1:24" s="62" customFormat="1" ht="12.75" customHeight="1" x14ac:dyDescent="0.2">
      <c r="A88" s="286" t="s">
        <v>624</v>
      </c>
      <c r="B88" s="286"/>
      <c r="C88" s="286"/>
      <c r="D88" s="286"/>
      <c r="E88" s="286"/>
      <c r="F88" s="286"/>
      <c r="G88" s="76"/>
      <c r="H88" s="109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</row>
    <row r="89" spans="1:24" s="63" customFormat="1" ht="25.5" x14ac:dyDescent="0.2">
      <c r="A89" s="77">
        <v>1</v>
      </c>
      <c r="B89" s="111" t="s">
        <v>202</v>
      </c>
      <c r="C89" s="82" t="s">
        <v>203</v>
      </c>
      <c r="D89" s="82" t="s">
        <v>204</v>
      </c>
      <c r="E89" s="21"/>
      <c r="F89" s="82">
        <v>1998</v>
      </c>
      <c r="G89" s="103" t="s">
        <v>123</v>
      </c>
      <c r="H89" s="271">
        <v>4031000</v>
      </c>
      <c r="I89" s="79">
        <v>1950</v>
      </c>
      <c r="J89" s="38" t="s">
        <v>209</v>
      </c>
      <c r="K89" s="77" t="s">
        <v>210</v>
      </c>
      <c r="L89" s="77">
        <v>1</v>
      </c>
      <c r="M89" s="98" t="s">
        <v>211</v>
      </c>
      <c r="N89" s="98" t="s">
        <v>212</v>
      </c>
      <c r="O89" s="98" t="s">
        <v>213</v>
      </c>
      <c r="P89" s="82" t="s">
        <v>118</v>
      </c>
      <c r="Q89" s="82" t="s">
        <v>118</v>
      </c>
      <c r="R89" s="82" t="s">
        <v>118</v>
      </c>
      <c r="S89" s="82" t="s">
        <v>118</v>
      </c>
      <c r="T89" s="82"/>
      <c r="U89" s="82" t="s">
        <v>118</v>
      </c>
      <c r="V89" s="79">
        <v>3</v>
      </c>
      <c r="W89" s="100" t="s">
        <v>204</v>
      </c>
      <c r="X89" s="66" t="s">
        <v>214</v>
      </c>
    </row>
    <row r="90" spans="1:24" s="63" customFormat="1" ht="20.25" customHeight="1" x14ac:dyDescent="0.2">
      <c r="A90" s="77">
        <v>2</v>
      </c>
      <c r="B90" s="85" t="s">
        <v>205</v>
      </c>
      <c r="C90" s="68"/>
      <c r="D90" s="68"/>
      <c r="E90" s="21"/>
      <c r="F90" s="68"/>
      <c r="G90" s="113" t="s">
        <v>93</v>
      </c>
      <c r="H90" s="112">
        <v>51348</v>
      </c>
      <c r="I90" s="108"/>
      <c r="J90" s="68"/>
      <c r="K90" s="83" t="s">
        <v>210</v>
      </c>
      <c r="L90" s="77">
        <v>2</v>
      </c>
      <c r="M90" s="68"/>
      <c r="N90" s="68"/>
      <c r="O90" s="108"/>
      <c r="P90" s="108"/>
      <c r="Q90" s="108"/>
      <c r="R90" s="108"/>
      <c r="S90" s="108"/>
      <c r="T90" s="108"/>
      <c r="U90" s="108"/>
      <c r="V90" s="108"/>
      <c r="W90" s="108"/>
      <c r="X90" s="108"/>
    </row>
    <row r="91" spans="1:24" s="63" customFormat="1" ht="20.25" customHeight="1" x14ac:dyDescent="0.2">
      <c r="A91" s="77">
        <v>3</v>
      </c>
      <c r="B91" s="85" t="s">
        <v>206</v>
      </c>
      <c r="C91" s="68"/>
      <c r="D91" s="68"/>
      <c r="E91" s="21"/>
      <c r="F91" s="68"/>
      <c r="G91" s="113" t="s">
        <v>93</v>
      </c>
      <c r="H91" s="112">
        <v>14803</v>
      </c>
      <c r="I91" s="108"/>
      <c r="J91" s="68"/>
      <c r="K91" s="83" t="s">
        <v>210</v>
      </c>
      <c r="L91" s="77">
        <v>3</v>
      </c>
      <c r="M91" s="68"/>
      <c r="N91" s="68"/>
      <c r="O91" s="108"/>
      <c r="P91" s="108"/>
      <c r="Q91" s="108"/>
      <c r="R91" s="108"/>
      <c r="S91" s="108"/>
      <c r="T91" s="108"/>
      <c r="U91" s="108"/>
      <c r="V91" s="108"/>
      <c r="W91" s="108"/>
      <c r="X91" s="108"/>
    </row>
    <row r="92" spans="1:24" s="63" customFormat="1" ht="20.25" customHeight="1" x14ac:dyDescent="0.2">
      <c r="A92" s="77">
        <v>4</v>
      </c>
      <c r="B92" s="85" t="s">
        <v>207</v>
      </c>
      <c r="C92" s="68"/>
      <c r="D92" s="68"/>
      <c r="E92" s="21"/>
      <c r="F92" s="68"/>
      <c r="G92" s="113" t="s">
        <v>93</v>
      </c>
      <c r="H92" s="112">
        <v>143881</v>
      </c>
      <c r="I92" s="108"/>
      <c r="J92" s="68"/>
      <c r="K92" s="83" t="s">
        <v>210</v>
      </c>
      <c r="L92" s="77">
        <v>4</v>
      </c>
      <c r="M92" s="68"/>
      <c r="N92" s="68"/>
      <c r="O92" s="108"/>
      <c r="P92" s="108"/>
      <c r="Q92" s="108"/>
      <c r="R92" s="108"/>
      <c r="S92" s="108"/>
      <c r="T92" s="108"/>
      <c r="U92" s="108"/>
      <c r="V92" s="108"/>
      <c r="W92" s="108"/>
      <c r="X92" s="108"/>
    </row>
    <row r="93" spans="1:24" s="63" customFormat="1" ht="20.25" customHeight="1" x14ac:dyDescent="0.2">
      <c r="A93" s="77">
        <v>5</v>
      </c>
      <c r="B93" s="85" t="s">
        <v>201</v>
      </c>
      <c r="C93" s="68"/>
      <c r="D93" s="68"/>
      <c r="E93" s="21"/>
      <c r="F93" s="68"/>
      <c r="G93" s="113" t="s">
        <v>93</v>
      </c>
      <c r="H93" s="112">
        <v>129374</v>
      </c>
      <c r="I93" s="108"/>
      <c r="J93" s="68"/>
      <c r="K93" s="83" t="s">
        <v>210</v>
      </c>
      <c r="L93" s="77">
        <v>5</v>
      </c>
      <c r="M93" s="68"/>
      <c r="N93" s="68"/>
      <c r="O93" s="108"/>
      <c r="P93" s="108"/>
      <c r="Q93" s="108"/>
      <c r="R93" s="108"/>
      <c r="S93" s="108"/>
      <c r="T93" s="108"/>
      <c r="U93" s="108"/>
      <c r="V93" s="108"/>
      <c r="W93" s="108"/>
      <c r="X93" s="108"/>
    </row>
    <row r="94" spans="1:24" s="63" customFormat="1" ht="20.25" customHeight="1" x14ac:dyDescent="0.2">
      <c r="A94" s="77">
        <v>6</v>
      </c>
      <c r="B94" s="85" t="s">
        <v>208</v>
      </c>
      <c r="C94" s="68"/>
      <c r="D94" s="68"/>
      <c r="E94" s="21"/>
      <c r="F94" s="68"/>
      <c r="G94" s="113" t="s">
        <v>93</v>
      </c>
      <c r="H94" s="112">
        <v>87039</v>
      </c>
      <c r="I94" s="108"/>
      <c r="J94" s="68"/>
      <c r="K94" s="83" t="s">
        <v>210</v>
      </c>
      <c r="L94" s="77">
        <v>6</v>
      </c>
      <c r="M94" s="68"/>
      <c r="N94" s="68"/>
      <c r="O94" s="108"/>
      <c r="P94" s="108"/>
      <c r="Q94" s="108"/>
      <c r="R94" s="108"/>
      <c r="S94" s="108"/>
      <c r="T94" s="108"/>
      <c r="U94" s="108"/>
      <c r="V94" s="108"/>
      <c r="W94" s="108"/>
      <c r="X94" s="108"/>
    </row>
    <row r="95" spans="1:24" s="63" customFormat="1" ht="22.5" customHeight="1" x14ac:dyDescent="0.2">
      <c r="A95" s="283" t="s">
        <v>0</v>
      </c>
      <c r="B95" s="284"/>
      <c r="C95" s="284"/>
      <c r="D95" s="284"/>
      <c r="E95" s="284"/>
      <c r="F95" s="285"/>
      <c r="G95" s="52"/>
      <c r="H95" s="107">
        <f>SUM(H89:H94)</f>
        <v>4457445</v>
      </c>
      <c r="I95" s="108"/>
      <c r="J95" s="52"/>
      <c r="K95" s="83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</row>
    <row r="96" spans="1:24" s="62" customFormat="1" ht="12.75" customHeight="1" x14ac:dyDescent="0.2">
      <c r="A96" s="286" t="s">
        <v>697</v>
      </c>
      <c r="B96" s="286"/>
      <c r="C96" s="286"/>
      <c r="D96" s="286"/>
      <c r="E96" s="286"/>
      <c r="F96" s="286"/>
      <c r="G96" s="76"/>
      <c r="H96" s="109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</row>
    <row r="97" spans="1:24" s="63" customFormat="1" ht="57" customHeight="1" x14ac:dyDescent="0.2">
      <c r="A97" s="77">
        <v>1</v>
      </c>
      <c r="B97" s="77" t="s">
        <v>227</v>
      </c>
      <c r="C97" s="114"/>
      <c r="D97" s="115"/>
      <c r="E97" s="21"/>
      <c r="F97" s="77">
        <v>1980</v>
      </c>
      <c r="G97" s="77" t="s">
        <v>123</v>
      </c>
      <c r="H97" s="272">
        <v>7165000</v>
      </c>
      <c r="I97" s="66">
        <v>3466.44</v>
      </c>
      <c r="J97" s="77" t="s">
        <v>233</v>
      </c>
      <c r="K97" s="77" t="s">
        <v>234</v>
      </c>
      <c r="L97" s="77">
        <v>1</v>
      </c>
      <c r="M97" s="77"/>
      <c r="N97" s="77" t="s">
        <v>235</v>
      </c>
      <c r="O97" s="77" t="s">
        <v>236</v>
      </c>
      <c r="P97" s="108"/>
      <c r="Q97" s="108"/>
      <c r="R97" s="108"/>
      <c r="S97" s="108"/>
      <c r="T97" s="108"/>
      <c r="U97" s="108"/>
      <c r="V97" s="108"/>
      <c r="W97" s="108"/>
      <c r="X97" s="108"/>
    </row>
    <row r="98" spans="1:24" s="63" customFormat="1" x14ac:dyDescent="0.2">
      <c r="A98" s="77">
        <v>2</v>
      </c>
      <c r="B98" s="77" t="s">
        <v>228</v>
      </c>
      <c r="C98" s="114"/>
      <c r="D98" s="115"/>
      <c r="E98" s="21"/>
      <c r="F98" s="77"/>
      <c r="G98" s="296" t="s">
        <v>93</v>
      </c>
      <c r="H98" s="291">
        <v>618321</v>
      </c>
      <c r="I98" s="108"/>
      <c r="J98" s="296" t="s">
        <v>93</v>
      </c>
      <c r="K98" s="83" t="s">
        <v>234</v>
      </c>
      <c r="L98" s="77">
        <v>2</v>
      </c>
      <c r="M98" s="77"/>
      <c r="N98" s="77"/>
      <c r="O98" s="77"/>
      <c r="P98" s="108"/>
      <c r="Q98" s="108"/>
      <c r="R98" s="108"/>
      <c r="S98" s="108"/>
      <c r="T98" s="108"/>
      <c r="U98" s="108"/>
      <c r="V98" s="108"/>
      <c r="W98" s="108"/>
      <c r="X98" s="108"/>
    </row>
    <row r="99" spans="1:24" s="63" customFormat="1" x14ac:dyDescent="0.2">
      <c r="A99" s="77">
        <v>3</v>
      </c>
      <c r="B99" s="77" t="s">
        <v>229</v>
      </c>
      <c r="C99" s="114"/>
      <c r="D99" s="115"/>
      <c r="E99" s="21"/>
      <c r="F99" s="77"/>
      <c r="G99" s="296"/>
      <c r="H99" s="292"/>
      <c r="I99" s="108"/>
      <c r="J99" s="296"/>
      <c r="K99" s="83" t="s">
        <v>234</v>
      </c>
      <c r="L99" s="77">
        <v>3</v>
      </c>
      <c r="M99" s="77"/>
      <c r="N99" s="77"/>
      <c r="O99" s="77"/>
      <c r="P99" s="108"/>
      <c r="Q99" s="108"/>
      <c r="R99" s="108"/>
      <c r="S99" s="108"/>
      <c r="T99" s="108"/>
      <c r="U99" s="108"/>
      <c r="V99" s="108"/>
      <c r="W99" s="108"/>
      <c r="X99" s="108"/>
    </row>
    <row r="100" spans="1:24" s="63" customFormat="1" x14ac:dyDescent="0.2">
      <c r="A100" s="77">
        <v>4</v>
      </c>
      <c r="B100" s="77" t="s">
        <v>230</v>
      </c>
      <c r="C100" s="114"/>
      <c r="D100" s="115"/>
      <c r="E100" s="21"/>
      <c r="F100" s="77"/>
      <c r="G100" s="296"/>
      <c r="H100" s="292"/>
      <c r="I100" s="108"/>
      <c r="J100" s="296"/>
      <c r="K100" s="83" t="s">
        <v>234</v>
      </c>
      <c r="L100" s="77">
        <v>4</v>
      </c>
      <c r="M100" s="77"/>
      <c r="N100" s="77"/>
      <c r="O100" s="77"/>
      <c r="P100" s="108"/>
      <c r="Q100" s="108"/>
      <c r="R100" s="108"/>
      <c r="S100" s="108"/>
      <c r="T100" s="108"/>
      <c r="U100" s="108"/>
      <c r="V100" s="108"/>
      <c r="W100" s="108"/>
      <c r="X100" s="108"/>
    </row>
    <row r="101" spans="1:24" s="63" customFormat="1" x14ac:dyDescent="0.2">
      <c r="A101" s="77">
        <v>5</v>
      </c>
      <c r="B101" s="77" t="s">
        <v>231</v>
      </c>
      <c r="C101" s="114"/>
      <c r="D101" s="115"/>
      <c r="E101" s="21"/>
      <c r="F101" s="77"/>
      <c r="G101" s="296"/>
      <c r="H101" s="292"/>
      <c r="I101" s="108"/>
      <c r="J101" s="296"/>
      <c r="K101" s="83" t="s">
        <v>234</v>
      </c>
      <c r="L101" s="77">
        <v>5</v>
      </c>
      <c r="M101" s="77"/>
      <c r="N101" s="77"/>
      <c r="O101" s="77"/>
      <c r="P101" s="108"/>
      <c r="Q101" s="108"/>
      <c r="R101" s="108"/>
      <c r="S101" s="108"/>
      <c r="T101" s="108"/>
      <c r="U101" s="108"/>
      <c r="V101" s="108"/>
      <c r="W101" s="108"/>
      <c r="X101" s="108"/>
    </row>
    <row r="102" spans="1:24" s="63" customFormat="1" x14ac:dyDescent="0.2">
      <c r="A102" s="77">
        <v>6</v>
      </c>
      <c r="B102" s="77" t="s">
        <v>232</v>
      </c>
      <c r="C102" s="114"/>
      <c r="D102" s="115"/>
      <c r="E102" s="21"/>
      <c r="F102" s="77"/>
      <c r="G102" s="296"/>
      <c r="H102" s="293"/>
      <c r="I102" s="108"/>
      <c r="J102" s="296"/>
      <c r="K102" s="83" t="s">
        <v>234</v>
      </c>
      <c r="L102" s="77">
        <v>6</v>
      </c>
      <c r="M102" s="77"/>
      <c r="N102" s="77"/>
      <c r="O102" s="77"/>
      <c r="P102" s="108"/>
      <c r="Q102" s="108"/>
      <c r="R102" s="108"/>
      <c r="S102" s="108"/>
      <c r="T102" s="108"/>
      <c r="U102" s="108"/>
      <c r="V102" s="108"/>
      <c r="W102" s="108"/>
      <c r="X102" s="108"/>
    </row>
    <row r="103" spans="1:24" s="63" customFormat="1" ht="24" customHeight="1" x14ac:dyDescent="0.2">
      <c r="A103" s="283" t="s">
        <v>0</v>
      </c>
      <c r="B103" s="284"/>
      <c r="C103" s="284"/>
      <c r="D103" s="284"/>
      <c r="E103" s="284"/>
      <c r="F103" s="285"/>
      <c r="G103" s="52"/>
      <c r="H103" s="107">
        <f>SUM(H97:H102)</f>
        <v>7783321</v>
      </c>
      <c r="I103" s="108"/>
      <c r="J103" s="52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</row>
    <row r="104" spans="1:24" s="62" customFormat="1" ht="12.75" customHeight="1" x14ac:dyDescent="0.2">
      <c r="A104" s="286" t="s">
        <v>254</v>
      </c>
      <c r="B104" s="286"/>
      <c r="C104" s="286"/>
      <c r="D104" s="286"/>
      <c r="E104" s="286"/>
      <c r="F104" s="286"/>
      <c r="G104" s="76"/>
      <c r="H104" s="109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</row>
    <row r="105" spans="1:24" s="63" customFormat="1" ht="114.75" x14ac:dyDescent="0.2">
      <c r="A105" s="77">
        <v>1</v>
      </c>
      <c r="B105" s="117" t="s">
        <v>253</v>
      </c>
      <c r="C105" s="82"/>
      <c r="D105" s="82" t="s">
        <v>204</v>
      </c>
      <c r="E105" s="118" t="s">
        <v>214</v>
      </c>
      <c r="F105" s="96">
        <v>1974</v>
      </c>
      <c r="G105" s="77" t="s">
        <v>123</v>
      </c>
      <c r="H105" s="273">
        <v>3307000</v>
      </c>
      <c r="I105" s="119">
        <v>1052.3</v>
      </c>
      <c r="J105" s="41" t="s">
        <v>255</v>
      </c>
      <c r="K105" s="82" t="s">
        <v>256</v>
      </c>
      <c r="L105" s="82">
        <v>1</v>
      </c>
      <c r="M105" s="120" t="s">
        <v>257</v>
      </c>
      <c r="N105" s="120" t="s">
        <v>258</v>
      </c>
      <c r="O105" s="121" t="s">
        <v>259</v>
      </c>
      <c r="P105" s="82" t="s">
        <v>118</v>
      </c>
      <c r="Q105" s="82" t="s">
        <v>118</v>
      </c>
      <c r="R105" s="82" t="s">
        <v>118</v>
      </c>
      <c r="S105" s="82" t="s">
        <v>118</v>
      </c>
      <c r="T105" s="82" t="s">
        <v>260</v>
      </c>
      <c r="U105" s="82" t="s">
        <v>118</v>
      </c>
      <c r="V105" s="100">
        <v>3</v>
      </c>
      <c r="W105" s="100" t="s">
        <v>261</v>
      </c>
      <c r="X105" s="66" t="s">
        <v>214</v>
      </c>
    </row>
    <row r="106" spans="1:24" s="63" customFormat="1" ht="23.25" customHeight="1" x14ac:dyDescent="0.2">
      <c r="A106" s="283" t="s">
        <v>0</v>
      </c>
      <c r="B106" s="284"/>
      <c r="C106" s="284"/>
      <c r="D106" s="284"/>
      <c r="E106" s="284"/>
      <c r="F106" s="285"/>
      <c r="G106" s="52"/>
      <c r="H106" s="107">
        <f>SUM(H105)</f>
        <v>3307000</v>
      </c>
      <c r="I106" s="108"/>
      <c r="J106" s="52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</row>
    <row r="107" spans="1:24" s="62" customFormat="1" ht="12.75" customHeight="1" x14ac:dyDescent="0.2">
      <c r="A107" s="286" t="s">
        <v>692</v>
      </c>
      <c r="B107" s="286"/>
      <c r="C107" s="286"/>
      <c r="D107" s="286"/>
      <c r="E107" s="286"/>
      <c r="F107" s="286"/>
      <c r="G107" s="76"/>
      <c r="H107" s="109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</row>
    <row r="108" spans="1:24" s="62" customFormat="1" ht="138.75" customHeight="1" x14ac:dyDescent="0.2">
      <c r="A108" s="59">
        <v>1</v>
      </c>
      <c r="B108" s="77" t="s">
        <v>302</v>
      </c>
      <c r="C108" s="68"/>
      <c r="D108" s="122"/>
      <c r="E108" s="123"/>
      <c r="F108" s="66">
        <v>1965</v>
      </c>
      <c r="G108" s="96" t="s">
        <v>123</v>
      </c>
      <c r="H108" s="267">
        <v>1712000</v>
      </c>
      <c r="I108" s="81">
        <v>828</v>
      </c>
      <c r="J108" s="38" t="s">
        <v>305</v>
      </c>
      <c r="K108" s="77" t="s">
        <v>306</v>
      </c>
      <c r="L108" s="77">
        <v>1</v>
      </c>
      <c r="M108" s="98" t="s">
        <v>108</v>
      </c>
      <c r="N108" s="98" t="s">
        <v>307</v>
      </c>
      <c r="O108" s="98" t="s">
        <v>308</v>
      </c>
      <c r="P108" s="85" t="s">
        <v>116</v>
      </c>
      <c r="Q108" s="85" t="s">
        <v>118</v>
      </c>
      <c r="R108" s="85" t="s">
        <v>116</v>
      </c>
      <c r="S108" s="85" t="s">
        <v>116</v>
      </c>
      <c r="T108" s="85" t="s">
        <v>260</v>
      </c>
      <c r="U108" s="85" t="s">
        <v>116</v>
      </c>
      <c r="V108" s="79">
        <v>1</v>
      </c>
      <c r="W108" s="79" t="s">
        <v>91</v>
      </c>
      <c r="X108" s="79" t="s">
        <v>91</v>
      </c>
    </row>
    <row r="109" spans="1:24" s="62" customFormat="1" ht="29.25" customHeight="1" x14ac:dyDescent="0.2">
      <c r="A109" s="59">
        <v>2</v>
      </c>
      <c r="B109" s="77" t="s">
        <v>205</v>
      </c>
      <c r="C109" s="68"/>
      <c r="D109" s="122"/>
      <c r="E109" s="123"/>
      <c r="F109" s="124"/>
      <c r="G109" s="96" t="s">
        <v>93</v>
      </c>
      <c r="H109" s="112">
        <v>23643</v>
      </c>
      <c r="I109" s="37"/>
      <c r="J109" s="108"/>
      <c r="K109" s="83" t="s">
        <v>306</v>
      </c>
      <c r="L109" s="125">
        <v>2</v>
      </c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</row>
    <row r="110" spans="1:24" s="62" customFormat="1" ht="29.25" customHeight="1" x14ac:dyDescent="0.2">
      <c r="A110" s="59">
        <v>3</v>
      </c>
      <c r="B110" s="77" t="s">
        <v>303</v>
      </c>
      <c r="C110" s="68"/>
      <c r="D110" s="122"/>
      <c r="E110" s="123"/>
      <c r="F110" s="124"/>
      <c r="G110" s="96" t="s">
        <v>93</v>
      </c>
      <c r="H110" s="112">
        <v>29755</v>
      </c>
      <c r="I110" s="37"/>
      <c r="J110" s="108"/>
      <c r="K110" s="83" t="s">
        <v>306</v>
      </c>
      <c r="L110" s="125">
        <v>3</v>
      </c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</row>
    <row r="111" spans="1:24" s="62" customFormat="1" ht="29.25" customHeight="1" x14ac:dyDescent="0.2">
      <c r="A111" s="59">
        <v>4</v>
      </c>
      <c r="B111" s="77" t="s">
        <v>304</v>
      </c>
      <c r="C111" s="68"/>
      <c r="D111" s="122"/>
      <c r="E111" s="123"/>
      <c r="F111" s="124"/>
      <c r="G111" s="96" t="s">
        <v>93</v>
      </c>
      <c r="H111" s="112">
        <v>7000</v>
      </c>
      <c r="I111" s="37"/>
      <c r="J111" s="108"/>
      <c r="K111" s="83" t="s">
        <v>306</v>
      </c>
      <c r="L111" s="125">
        <v>4</v>
      </c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</row>
    <row r="112" spans="1:24" s="63" customFormat="1" ht="23.25" customHeight="1" x14ac:dyDescent="0.2">
      <c r="A112" s="283" t="s">
        <v>0</v>
      </c>
      <c r="B112" s="284"/>
      <c r="C112" s="284"/>
      <c r="D112" s="284"/>
      <c r="E112" s="284"/>
      <c r="F112" s="285"/>
      <c r="G112" s="52"/>
      <c r="H112" s="107">
        <f>SUM(H108:H111)</f>
        <v>1772398</v>
      </c>
      <c r="I112" s="108"/>
      <c r="J112" s="52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</row>
    <row r="113" spans="1:24" s="63" customFormat="1" ht="15" customHeight="1" x14ac:dyDescent="0.2">
      <c r="A113" s="290" t="s">
        <v>690</v>
      </c>
      <c r="B113" s="290"/>
      <c r="C113" s="290"/>
      <c r="D113" s="290"/>
      <c r="E113" s="290"/>
      <c r="F113" s="290"/>
      <c r="G113" s="75"/>
      <c r="H113" s="109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</row>
    <row r="114" spans="1:24" s="62" customFormat="1" ht="51" x14ac:dyDescent="0.2">
      <c r="A114" s="59">
        <v>1</v>
      </c>
      <c r="B114" s="82" t="s">
        <v>280</v>
      </c>
      <c r="C114" s="82"/>
      <c r="D114" s="82" t="s">
        <v>79</v>
      </c>
      <c r="E114" s="21"/>
      <c r="F114" s="126" t="s">
        <v>92</v>
      </c>
      <c r="G114" s="96" t="s">
        <v>123</v>
      </c>
      <c r="H114" s="274">
        <v>5756000</v>
      </c>
      <c r="I114" s="78">
        <v>2784.57</v>
      </c>
      <c r="J114" s="41" t="s">
        <v>284</v>
      </c>
      <c r="K114" s="82" t="s">
        <v>285</v>
      </c>
      <c r="L114" s="82">
        <v>1</v>
      </c>
      <c r="M114" s="78" t="s">
        <v>96</v>
      </c>
      <c r="N114" s="78" t="s">
        <v>97</v>
      </c>
      <c r="O114" s="120" t="s">
        <v>111</v>
      </c>
      <c r="P114" s="82" t="s">
        <v>116</v>
      </c>
      <c r="Q114" s="82" t="s">
        <v>118</v>
      </c>
      <c r="R114" s="82" t="s">
        <v>291</v>
      </c>
      <c r="S114" s="82" t="s">
        <v>118</v>
      </c>
      <c r="T114" s="82" t="s">
        <v>290</v>
      </c>
      <c r="U114" s="82" t="s">
        <v>118</v>
      </c>
      <c r="V114" s="127">
        <v>3</v>
      </c>
      <c r="W114" s="127" t="s">
        <v>79</v>
      </c>
      <c r="X114" s="127" t="s">
        <v>91</v>
      </c>
    </row>
    <row r="115" spans="1:24" s="62" customFormat="1" ht="51" x14ac:dyDescent="0.2">
      <c r="A115" s="59">
        <v>2</v>
      </c>
      <c r="B115" s="77" t="s">
        <v>281</v>
      </c>
      <c r="C115" s="68"/>
      <c r="D115" s="77" t="s">
        <v>79</v>
      </c>
      <c r="E115" s="21"/>
      <c r="F115" s="77">
        <v>1974</v>
      </c>
      <c r="G115" s="96" t="s">
        <v>123</v>
      </c>
      <c r="H115" s="267">
        <v>2055000</v>
      </c>
      <c r="I115" s="79">
        <v>994</v>
      </c>
      <c r="J115" s="38" t="s">
        <v>286</v>
      </c>
      <c r="K115" s="77" t="s">
        <v>285</v>
      </c>
      <c r="L115" s="77">
        <v>2</v>
      </c>
      <c r="M115" s="79" t="s">
        <v>96</v>
      </c>
      <c r="N115" s="79" t="s">
        <v>97</v>
      </c>
      <c r="O115" s="98" t="s">
        <v>102</v>
      </c>
      <c r="P115" s="82" t="s">
        <v>291</v>
      </c>
      <c r="Q115" s="82" t="s">
        <v>291</v>
      </c>
      <c r="R115" s="82" t="s">
        <v>291</v>
      </c>
      <c r="S115" s="82" t="s">
        <v>118</v>
      </c>
      <c r="T115" s="82" t="s">
        <v>290</v>
      </c>
      <c r="U115" s="82" t="s">
        <v>118</v>
      </c>
      <c r="V115" s="128">
        <v>2</v>
      </c>
      <c r="W115" s="128" t="s">
        <v>293</v>
      </c>
      <c r="X115" s="128" t="s">
        <v>91</v>
      </c>
    </row>
    <row r="116" spans="1:24" s="62" customFormat="1" ht="38.25" x14ac:dyDescent="0.2">
      <c r="A116" s="59">
        <v>3</v>
      </c>
      <c r="B116" s="129" t="s">
        <v>282</v>
      </c>
      <c r="C116" s="130"/>
      <c r="D116" s="131" t="s">
        <v>79</v>
      </c>
      <c r="E116" s="21"/>
      <c r="F116" s="131" t="s">
        <v>92</v>
      </c>
      <c r="G116" s="96" t="s">
        <v>123</v>
      </c>
      <c r="H116" s="267">
        <v>124000</v>
      </c>
      <c r="I116" s="80">
        <v>60.18</v>
      </c>
      <c r="J116" s="49" t="s">
        <v>287</v>
      </c>
      <c r="K116" s="95" t="s">
        <v>285</v>
      </c>
      <c r="L116" s="95">
        <v>3</v>
      </c>
      <c r="M116" s="132" t="s">
        <v>96</v>
      </c>
      <c r="N116" s="132" t="s">
        <v>288</v>
      </c>
      <c r="O116" s="132" t="s">
        <v>111</v>
      </c>
      <c r="P116" s="117" t="s">
        <v>291</v>
      </c>
      <c r="Q116" s="117" t="s">
        <v>291</v>
      </c>
      <c r="R116" s="117" t="s">
        <v>170</v>
      </c>
      <c r="S116" s="117" t="s">
        <v>292</v>
      </c>
      <c r="T116" s="117" t="s">
        <v>290</v>
      </c>
      <c r="U116" s="117" t="s">
        <v>118</v>
      </c>
      <c r="V116" s="133">
        <v>0</v>
      </c>
      <c r="W116" s="133" t="s">
        <v>91</v>
      </c>
      <c r="X116" s="133" t="s">
        <v>91</v>
      </c>
    </row>
    <row r="117" spans="1:24" s="62" customFormat="1" ht="25.5" x14ac:dyDescent="0.2">
      <c r="A117" s="59">
        <v>4</v>
      </c>
      <c r="B117" s="77" t="s">
        <v>283</v>
      </c>
      <c r="C117" s="68"/>
      <c r="D117" s="77" t="s">
        <v>79</v>
      </c>
      <c r="E117" s="21"/>
      <c r="F117" s="68"/>
      <c r="G117" s="96" t="s">
        <v>93</v>
      </c>
      <c r="H117" s="112">
        <v>118285</v>
      </c>
      <c r="I117" s="81">
        <v>1500</v>
      </c>
      <c r="J117" s="38" t="s">
        <v>289</v>
      </c>
      <c r="K117" s="77" t="s">
        <v>285</v>
      </c>
      <c r="L117" s="77">
        <v>4</v>
      </c>
      <c r="M117" s="98"/>
      <c r="N117" s="98"/>
      <c r="O117" s="98"/>
      <c r="P117" s="37"/>
      <c r="Q117" s="37"/>
      <c r="R117" s="37"/>
      <c r="S117" s="37"/>
      <c r="T117" s="37"/>
      <c r="U117" s="37"/>
      <c r="V117" s="50"/>
      <c r="W117" s="50"/>
      <c r="X117" s="37"/>
    </row>
    <row r="118" spans="1:24" s="63" customFormat="1" ht="24.75" customHeight="1" x14ac:dyDescent="0.2">
      <c r="A118" s="282" t="s">
        <v>0</v>
      </c>
      <c r="B118" s="282"/>
      <c r="C118" s="282"/>
      <c r="D118" s="282"/>
      <c r="E118" s="282"/>
      <c r="F118" s="282"/>
      <c r="G118" s="51"/>
      <c r="H118" s="57">
        <f>SUM(H114:H117)</f>
        <v>8053285</v>
      </c>
      <c r="I118" s="134"/>
      <c r="J118" s="51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</row>
    <row r="119" spans="1:24" s="63" customFormat="1" ht="24.75" customHeight="1" x14ac:dyDescent="0.2">
      <c r="A119" s="287" t="s">
        <v>569</v>
      </c>
      <c r="B119" s="288"/>
      <c r="C119" s="288"/>
      <c r="D119" s="288"/>
      <c r="E119" s="288"/>
      <c r="F119" s="289"/>
      <c r="G119" s="135"/>
      <c r="H119" s="136"/>
      <c r="I119" s="110"/>
      <c r="J119" s="135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</row>
    <row r="120" spans="1:24" s="63" customFormat="1" ht="24.75" customHeight="1" x14ac:dyDescent="0.2">
      <c r="A120" s="77">
        <v>1</v>
      </c>
      <c r="B120" s="77" t="s">
        <v>570</v>
      </c>
      <c r="C120" s="114" t="s">
        <v>571</v>
      </c>
      <c r="D120" s="118" t="s">
        <v>204</v>
      </c>
      <c r="E120" s="118" t="s">
        <v>214</v>
      </c>
      <c r="F120" s="77" t="s">
        <v>575</v>
      </c>
      <c r="G120" s="77" t="s">
        <v>123</v>
      </c>
      <c r="H120" s="270">
        <v>1552000</v>
      </c>
      <c r="I120" s="66">
        <v>337</v>
      </c>
      <c r="J120" s="77" t="s">
        <v>577</v>
      </c>
      <c r="K120" s="77" t="s">
        <v>578</v>
      </c>
      <c r="L120" s="66">
        <v>1</v>
      </c>
      <c r="M120" s="77" t="s">
        <v>96</v>
      </c>
      <c r="N120" s="77" t="s">
        <v>586</v>
      </c>
      <c r="O120" s="77" t="s">
        <v>587</v>
      </c>
      <c r="P120" s="66" t="s">
        <v>592</v>
      </c>
      <c r="Q120" s="66" t="s">
        <v>593</v>
      </c>
      <c r="R120" s="66" t="s">
        <v>593</v>
      </c>
      <c r="S120" s="66" t="s">
        <v>593</v>
      </c>
      <c r="T120" s="66" t="s">
        <v>594</v>
      </c>
      <c r="U120" s="66" t="s">
        <v>595</v>
      </c>
      <c r="V120" s="66" t="s">
        <v>465</v>
      </c>
      <c r="W120" s="66" t="s">
        <v>204</v>
      </c>
      <c r="X120" s="66" t="s">
        <v>214</v>
      </c>
    </row>
    <row r="121" spans="1:24" s="63" customFormat="1" ht="24.75" customHeight="1" x14ac:dyDescent="0.2">
      <c r="A121" s="77">
        <v>2</v>
      </c>
      <c r="B121" s="77" t="s">
        <v>572</v>
      </c>
      <c r="C121" s="114" t="s">
        <v>571</v>
      </c>
      <c r="D121" s="118" t="s">
        <v>204</v>
      </c>
      <c r="E121" s="118" t="s">
        <v>214</v>
      </c>
      <c r="F121" s="77" t="s">
        <v>576</v>
      </c>
      <c r="G121" s="77" t="s">
        <v>123</v>
      </c>
      <c r="H121" s="270">
        <v>193000</v>
      </c>
      <c r="I121" s="66">
        <v>42</v>
      </c>
      <c r="J121" s="77" t="s">
        <v>103</v>
      </c>
      <c r="K121" s="77" t="s">
        <v>579</v>
      </c>
      <c r="L121" s="66">
        <v>2</v>
      </c>
      <c r="M121" s="77" t="s">
        <v>438</v>
      </c>
      <c r="N121" s="77" t="s">
        <v>588</v>
      </c>
      <c r="O121" s="77" t="s">
        <v>408</v>
      </c>
      <c r="P121" s="66" t="s">
        <v>593</v>
      </c>
      <c r="Q121" s="66" t="s">
        <v>593</v>
      </c>
      <c r="R121" s="66" t="s">
        <v>593</v>
      </c>
      <c r="S121" s="66" t="s">
        <v>593</v>
      </c>
      <c r="T121" s="66" t="s">
        <v>594</v>
      </c>
      <c r="U121" s="66" t="s">
        <v>595</v>
      </c>
      <c r="V121" s="66" t="s">
        <v>458</v>
      </c>
      <c r="W121" s="66" t="s">
        <v>293</v>
      </c>
      <c r="X121" s="66" t="s">
        <v>214</v>
      </c>
    </row>
    <row r="122" spans="1:24" s="63" customFormat="1" ht="24.75" customHeight="1" x14ac:dyDescent="0.2">
      <c r="A122" s="77">
        <v>3</v>
      </c>
      <c r="B122" s="77" t="s">
        <v>572</v>
      </c>
      <c r="C122" s="137" t="s">
        <v>571</v>
      </c>
      <c r="D122" s="118" t="s">
        <v>204</v>
      </c>
      <c r="E122" s="118" t="s">
        <v>214</v>
      </c>
      <c r="F122" s="77" t="s">
        <v>576</v>
      </c>
      <c r="G122" s="77" t="s">
        <v>123</v>
      </c>
      <c r="H122" s="270">
        <v>391000</v>
      </c>
      <c r="I122" s="66">
        <v>85</v>
      </c>
      <c r="J122" s="77" t="s">
        <v>580</v>
      </c>
      <c r="K122" s="77" t="s">
        <v>581</v>
      </c>
      <c r="L122" s="66">
        <v>3</v>
      </c>
      <c r="M122" s="77" t="s">
        <v>357</v>
      </c>
      <c r="N122" s="77" t="s">
        <v>589</v>
      </c>
      <c r="O122" s="77" t="s">
        <v>408</v>
      </c>
      <c r="P122" s="66" t="s">
        <v>593</v>
      </c>
      <c r="Q122" s="66" t="s">
        <v>593</v>
      </c>
      <c r="R122" s="66" t="s">
        <v>593</v>
      </c>
      <c r="S122" s="66" t="s">
        <v>593</v>
      </c>
      <c r="T122" s="66" t="s">
        <v>594</v>
      </c>
      <c r="U122" s="66" t="s">
        <v>595</v>
      </c>
      <c r="V122" s="66" t="s">
        <v>458</v>
      </c>
      <c r="W122" s="66" t="s">
        <v>204</v>
      </c>
      <c r="X122" s="66" t="s">
        <v>214</v>
      </c>
    </row>
    <row r="123" spans="1:24" s="63" customFormat="1" ht="24.75" customHeight="1" x14ac:dyDescent="0.2">
      <c r="A123" s="77">
        <v>4</v>
      </c>
      <c r="B123" s="77" t="s">
        <v>572</v>
      </c>
      <c r="C123" s="137" t="s">
        <v>571</v>
      </c>
      <c r="D123" s="118" t="s">
        <v>204</v>
      </c>
      <c r="E123" s="118" t="s">
        <v>214</v>
      </c>
      <c r="F123" s="77" t="s">
        <v>576</v>
      </c>
      <c r="G123" s="77" t="s">
        <v>123</v>
      </c>
      <c r="H123" s="270">
        <v>221000</v>
      </c>
      <c r="I123" s="66">
        <v>48</v>
      </c>
      <c r="J123" s="77" t="s">
        <v>582</v>
      </c>
      <c r="K123" s="77" t="s">
        <v>583</v>
      </c>
      <c r="L123" s="66">
        <v>4</v>
      </c>
      <c r="M123" s="77" t="s">
        <v>96</v>
      </c>
      <c r="N123" s="77" t="s">
        <v>590</v>
      </c>
      <c r="O123" s="77" t="s">
        <v>591</v>
      </c>
      <c r="P123" s="66" t="s">
        <v>596</v>
      </c>
      <c r="Q123" s="66" t="s">
        <v>593</v>
      </c>
      <c r="R123" s="66" t="s">
        <v>593</v>
      </c>
      <c r="S123" s="66" t="s">
        <v>593</v>
      </c>
      <c r="T123" s="66" t="s">
        <v>594</v>
      </c>
      <c r="U123" s="66" t="s">
        <v>595</v>
      </c>
      <c r="V123" s="66" t="s">
        <v>458</v>
      </c>
      <c r="W123" s="66" t="s">
        <v>214</v>
      </c>
      <c r="X123" s="66" t="s">
        <v>214</v>
      </c>
    </row>
    <row r="124" spans="1:24" s="63" customFormat="1" ht="25.5" customHeight="1" x14ac:dyDescent="0.2">
      <c r="A124" s="77">
        <v>5</v>
      </c>
      <c r="B124" s="77" t="s">
        <v>573</v>
      </c>
      <c r="C124" s="114" t="s">
        <v>574</v>
      </c>
      <c r="D124" s="118" t="s">
        <v>204</v>
      </c>
      <c r="E124" s="118" t="s">
        <v>214</v>
      </c>
      <c r="F124" s="77">
        <v>2013</v>
      </c>
      <c r="G124" s="77" t="s">
        <v>123</v>
      </c>
      <c r="H124" s="270">
        <v>934000</v>
      </c>
      <c r="I124" s="66">
        <v>277.92</v>
      </c>
      <c r="J124" s="77" t="s">
        <v>584</v>
      </c>
      <c r="K124" s="77" t="s">
        <v>585</v>
      </c>
      <c r="L124" s="66">
        <v>5</v>
      </c>
      <c r="M124" s="77" t="s">
        <v>112</v>
      </c>
      <c r="N124" s="77" t="s">
        <v>113</v>
      </c>
      <c r="O124" s="77" t="s">
        <v>114</v>
      </c>
      <c r="P124" s="66" t="s">
        <v>592</v>
      </c>
      <c r="Q124" s="66" t="s">
        <v>592</v>
      </c>
      <c r="R124" s="66" t="s">
        <v>592</v>
      </c>
      <c r="S124" s="66" t="s">
        <v>597</v>
      </c>
      <c r="T124" s="66" t="s">
        <v>594</v>
      </c>
      <c r="U124" s="66" t="s">
        <v>595</v>
      </c>
      <c r="V124" s="66">
        <v>1</v>
      </c>
      <c r="W124" s="66" t="s">
        <v>214</v>
      </c>
      <c r="X124" s="66" t="s">
        <v>214</v>
      </c>
    </row>
    <row r="125" spans="1:24" s="63" customFormat="1" ht="24.75" customHeight="1" thickBot="1" x14ac:dyDescent="0.25">
      <c r="A125" s="138"/>
      <c r="B125" s="138"/>
      <c r="C125" s="139"/>
      <c r="D125" s="140"/>
      <c r="E125" s="140"/>
      <c r="F125" s="138"/>
      <c r="G125" s="138"/>
      <c r="H125" s="57">
        <f>SUM(H120:H124)</f>
        <v>3291000</v>
      </c>
      <c r="I125" s="141"/>
      <c r="J125" s="142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</row>
    <row r="126" spans="1:24" s="4" customFormat="1" ht="24.75" customHeight="1" thickBot="1" x14ac:dyDescent="0.25">
      <c r="A126" s="143"/>
      <c r="B126" s="144"/>
      <c r="C126" s="67"/>
      <c r="D126" s="67"/>
      <c r="E126" s="280"/>
      <c r="F126" s="280"/>
      <c r="G126" s="58" t="s">
        <v>0</v>
      </c>
      <c r="H126" s="275">
        <f>H125+H118+H112+H106+H103+H95+H87</f>
        <v>70497976.480000004</v>
      </c>
      <c r="I126" s="67"/>
      <c r="J126" s="23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</row>
    <row r="127" spans="1:24" s="4" customFormat="1" x14ac:dyDescent="0.2">
      <c r="A127" s="9"/>
      <c r="B127" s="7"/>
      <c r="C127" s="9"/>
      <c r="D127" s="19"/>
      <c r="E127" s="20"/>
      <c r="F127" s="7"/>
      <c r="G127" s="7"/>
      <c r="H127" s="56"/>
      <c r="J127" s="7"/>
      <c r="K127" s="10"/>
      <c r="L127" s="10"/>
      <c r="M127" s="10"/>
      <c r="N127" s="10"/>
      <c r="O127" s="10"/>
      <c r="P127" s="10"/>
      <c r="Q127" s="10"/>
    </row>
    <row r="128" spans="1:24" s="4" customFormat="1" x14ac:dyDescent="0.2">
      <c r="A128" s="9"/>
      <c r="B128" s="7"/>
      <c r="C128" s="9"/>
      <c r="D128" s="19"/>
      <c r="E128" s="20"/>
      <c r="F128" s="7"/>
      <c r="G128" s="7"/>
      <c r="H128" s="56"/>
      <c r="J128" s="7"/>
      <c r="K128" s="10"/>
      <c r="L128" s="10"/>
      <c r="M128" s="10"/>
      <c r="N128" s="10"/>
      <c r="O128" s="10"/>
      <c r="P128" s="10"/>
      <c r="Q128" s="10"/>
    </row>
    <row r="129" spans="1:17" s="4" customFormat="1" x14ac:dyDescent="0.2">
      <c r="A129" s="9"/>
      <c r="B129" s="7"/>
      <c r="C129" s="9"/>
      <c r="D129" s="19"/>
      <c r="E129" s="20"/>
      <c r="F129" s="7"/>
      <c r="G129" s="7"/>
      <c r="H129" s="56"/>
      <c r="J129" s="7"/>
      <c r="K129" s="10"/>
      <c r="L129" s="10"/>
      <c r="M129" s="10"/>
      <c r="N129" s="10"/>
      <c r="O129" s="10"/>
      <c r="P129" s="10"/>
      <c r="Q129" s="10"/>
    </row>
    <row r="130" spans="1:17" ht="12.75" customHeight="1" x14ac:dyDescent="0.2"/>
    <row r="131" spans="1:17" s="4" customFormat="1" x14ac:dyDescent="0.2">
      <c r="A131" s="9"/>
      <c r="B131" s="7"/>
      <c r="C131" s="9"/>
      <c r="D131" s="19"/>
      <c r="E131" s="20"/>
      <c r="F131" s="7"/>
      <c r="G131" s="7"/>
      <c r="H131" s="56"/>
      <c r="J131" s="7"/>
      <c r="K131" s="10"/>
      <c r="L131" s="10"/>
      <c r="M131" s="10"/>
      <c r="N131" s="10"/>
      <c r="O131" s="10"/>
      <c r="P131" s="10"/>
      <c r="Q131" s="10"/>
    </row>
    <row r="132" spans="1:17" s="4" customFormat="1" x14ac:dyDescent="0.2">
      <c r="A132" s="9"/>
      <c r="B132" s="7"/>
      <c r="C132" s="9"/>
      <c r="D132" s="19"/>
      <c r="E132" s="20"/>
      <c r="F132" s="7"/>
      <c r="G132" s="7"/>
      <c r="H132" s="56"/>
      <c r="J132" s="7"/>
      <c r="K132" s="10"/>
      <c r="L132" s="10"/>
      <c r="M132" s="10"/>
      <c r="N132" s="10"/>
      <c r="O132" s="10"/>
      <c r="P132" s="10"/>
      <c r="Q132" s="10"/>
    </row>
    <row r="134" spans="1:17" ht="21.75" customHeight="1" x14ac:dyDescent="0.2"/>
  </sheetData>
  <mergeCells count="34">
    <mergeCell ref="A3:G3"/>
    <mergeCell ref="J98:J102"/>
    <mergeCell ref="F4:F5"/>
    <mergeCell ref="G98:G102"/>
    <mergeCell ref="A88:F88"/>
    <mergeCell ref="A96:F96"/>
    <mergeCell ref="A103:F103"/>
    <mergeCell ref="A113:F113"/>
    <mergeCell ref="X4:X5"/>
    <mergeCell ref="J4:J5"/>
    <mergeCell ref="K4:K5"/>
    <mergeCell ref="M4:O4"/>
    <mergeCell ref="P4:U4"/>
    <mergeCell ref="A106:F106"/>
    <mergeCell ref="A107:F107"/>
    <mergeCell ref="G4:G5"/>
    <mergeCell ref="W4:W5"/>
    <mergeCell ref="H98:H102"/>
    <mergeCell ref="E126:F126"/>
    <mergeCell ref="I4:I5"/>
    <mergeCell ref="V4:V5"/>
    <mergeCell ref="A118:F118"/>
    <mergeCell ref="A112:F112"/>
    <mergeCell ref="D4:D5"/>
    <mergeCell ref="E4:E5"/>
    <mergeCell ref="L4:L5"/>
    <mergeCell ref="A87:F87"/>
    <mergeCell ref="A95:F95"/>
    <mergeCell ref="C4:C5"/>
    <mergeCell ref="A6:E6"/>
    <mergeCell ref="A4:A5"/>
    <mergeCell ref="B4:B5"/>
    <mergeCell ref="A119:F119"/>
    <mergeCell ref="A104:F104"/>
  </mergeCells>
  <phoneticPr fontId="12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70" orientation="landscape" r:id="rId1"/>
  <headerFooter alignWithMargins="0">
    <oddFooter>Strona &amp;P z &amp;N</oddFooter>
  </headerFooter>
  <rowBreaks count="5" manualBreakCount="5">
    <brk id="24" max="23" man="1"/>
    <brk id="45" max="23" man="1"/>
    <brk id="69" max="23" man="1"/>
    <brk id="95" max="23" man="1"/>
    <brk id="112" max="2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D649"/>
  <sheetViews>
    <sheetView view="pageBreakPreview" topLeftCell="A106" zoomScale="75" zoomScaleNormal="90" zoomScaleSheetLayoutView="75" workbookViewId="0">
      <selection activeCell="O27" sqref="O27"/>
    </sheetView>
  </sheetViews>
  <sheetFormatPr defaultRowHeight="12.75" x14ac:dyDescent="0.2"/>
  <cols>
    <col min="1" max="1" width="5.5703125" style="7" customWidth="1"/>
    <col min="2" max="2" width="47.5703125" style="14" customWidth="1"/>
    <col min="3" max="3" width="12.140625" style="9" customWidth="1"/>
    <col min="4" max="4" width="18.42578125" style="19" customWidth="1"/>
    <col min="5" max="5" width="12.140625" bestFit="1" customWidth="1"/>
    <col min="6" max="6" width="11.140625" customWidth="1"/>
  </cols>
  <sheetData>
    <row r="1" spans="1:4" x14ac:dyDescent="0.2">
      <c r="A1" s="13" t="s">
        <v>275</v>
      </c>
      <c r="D1" s="24"/>
    </row>
    <row r="3" spans="1:4" x14ac:dyDescent="0.2">
      <c r="A3" s="281" t="s">
        <v>272</v>
      </c>
      <c r="B3" s="281"/>
      <c r="C3" s="281"/>
      <c r="D3" s="281"/>
    </row>
    <row r="4" spans="1:4" ht="25.5" x14ac:dyDescent="0.2">
      <c r="A4" s="242" t="s">
        <v>17</v>
      </c>
      <c r="B4" s="242" t="s">
        <v>25</v>
      </c>
      <c r="C4" s="242" t="s">
        <v>26</v>
      </c>
      <c r="D4" s="44" t="s">
        <v>27</v>
      </c>
    </row>
    <row r="5" spans="1:4" s="62" customFormat="1" ht="12.75" customHeight="1" x14ac:dyDescent="0.2">
      <c r="A5" s="286" t="s">
        <v>478</v>
      </c>
      <c r="B5" s="286"/>
      <c r="C5" s="286"/>
      <c r="D5" s="286"/>
    </row>
    <row r="6" spans="1:4" s="62" customFormat="1" ht="12.75" customHeight="1" x14ac:dyDescent="0.2">
      <c r="A6" s="281" t="s">
        <v>272</v>
      </c>
      <c r="B6" s="281"/>
      <c r="C6" s="281"/>
      <c r="D6" s="281"/>
    </row>
    <row r="7" spans="1:4" s="63" customFormat="1" x14ac:dyDescent="0.2">
      <c r="A7" s="241">
        <v>1</v>
      </c>
      <c r="B7" s="145" t="s">
        <v>125</v>
      </c>
      <c r="C7" s="241">
        <v>2013</v>
      </c>
      <c r="D7" s="146">
        <v>3000</v>
      </c>
    </row>
    <row r="8" spans="1:4" s="63" customFormat="1" x14ac:dyDescent="0.2">
      <c r="A8" s="241">
        <v>2</v>
      </c>
      <c r="B8" s="145" t="s">
        <v>126</v>
      </c>
      <c r="C8" s="241">
        <v>2013</v>
      </c>
      <c r="D8" s="146">
        <v>1000</v>
      </c>
    </row>
    <row r="9" spans="1:4" s="63" customFormat="1" x14ac:dyDescent="0.2">
      <c r="A9" s="241">
        <v>3</v>
      </c>
      <c r="B9" s="68" t="s">
        <v>127</v>
      </c>
      <c r="C9" s="241">
        <v>2014</v>
      </c>
      <c r="D9" s="147">
        <v>2915</v>
      </c>
    </row>
    <row r="10" spans="1:4" s="63" customFormat="1" x14ac:dyDescent="0.2">
      <c r="A10" s="241">
        <v>4</v>
      </c>
      <c r="B10" s="68" t="s">
        <v>127</v>
      </c>
      <c r="C10" s="241">
        <v>2014</v>
      </c>
      <c r="D10" s="147">
        <v>2915</v>
      </c>
    </row>
    <row r="11" spans="1:4" s="63" customFormat="1" x14ac:dyDescent="0.2">
      <c r="A11" s="241">
        <v>5</v>
      </c>
      <c r="B11" s="68" t="s">
        <v>127</v>
      </c>
      <c r="C11" s="241">
        <v>2014</v>
      </c>
      <c r="D11" s="147">
        <v>2915</v>
      </c>
    </row>
    <row r="12" spans="1:4" s="63" customFormat="1" x14ac:dyDescent="0.2">
      <c r="A12" s="241">
        <v>6</v>
      </c>
      <c r="B12" s="68" t="s">
        <v>124</v>
      </c>
      <c r="C12" s="241">
        <v>2014</v>
      </c>
      <c r="D12" s="147">
        <v>2896.65</v>
      </c>
    </row>
    <row r="13" spans="1:4" s="63" customFormat="1" x14ac:dyDescent="0.2">
      <c r="A13" s="241">
        <v>7</v>
      </c>
      <c r="B13" s="68" t="s">
        <v>483</v>
      </c>
      <c r="C13" s="241">
        <v>2015</v>
      </c>
      <c r="D13" s="148">
        <v>1400</v>
      </c>
    </row>
    <row r="14" spans="1:4" s="63" customFormat="1" x14ac:dyDescent="0.2">
      <c r="A14" s="241">
        <v>8</v>
      </c>
      <c r="B14" s="68" t="s">
        <v>483</v>
      </c>
      <c r="C14" s="241">
        <v>2015</v>
      </c>
      <c r="D14" s="148">
        <v>1400</v>
      </c>
    </row>
    <row r="15" spans="1:4" s="63" customFormat="1" x14ac:dyDescent="0.2">
      <c r="A15" s="241">
        <v>9</v>
      </c>
      <c r="B15" s="68" t="s">
        <v>484</v>
      </c>
      <c r="C15" s="241">
        <v>2015</v>
      </c>
      <c r="D15" s="148">
        <v>1070</v>
      </c>
    </row>
    <row r="16" spans="1:4" s="63" customFormat="1" x14ac:dyDescent="0.2">
      <c r="A16" s="241">
        <v>10</v>
      </c>
      <c r="B16" s="68" t="s">
        <v>485</v>
      </c>
      <c r="C16" s="241">
        <v>2015</v>
      </c>
      <c r="D16" s="148">
        <v>1572</v>
      </c>
    </row>
    <row r="17" spans="1:4" s="63" customFormat="1" x14ac:dyDescent="0.2">
      <c r="A17" s="241">
        <v>11</v>
      </c>
      <c r="B17" s="68" t="s">
        <v>486</v>
      </c>
      <c r="C17" s="241">
        <v>2015</v>
      </c>
      <c r="D17" s="148">
        <v>3751.5</v>
      </c>
    </row>
    <row r="18" spans="1:4" s="63" customFormat="1" x14ac:dyDescent="0.2">
      <c r="A18" s="241">
        <v>12</v>
      </c>
      <c r="B18" s="68" t="s">
        <v>487</v>
      </c>
      <c r="C18" s="241">
        <v>2016</v>
      </c>
      <c r="D18" s="148">
        <v>1385</v>
      </c>
    </row>
    <row r="19" spans="1:4" s="63" customFormat="1" x14ac:dyDescent="0.2">
      <c r="A19" s="241">
        <v>13</v>
      </c>
      <c r="B19" s="68" t="s">
        <v>488</v>
      </c>
      <c r="C19" s="241">
        <v>2016</v>
      </c>
      <c r="D19" s="148">
        <v>2295.98</v>
      </c>
    </row>
    <row r="20" spans="1:4" s="63" customFormat="1" x14ac:dyDescent="0.2">
      <c r="A20" s="241">
        <v>14</v>
      </c>
      <c r="B20" s="68" t="s">
        <v>506</v>
      </c>
      <c r="C20" s="241">
        <v>2017</v>
      </c>
      <c r="D20" s="104">
        <v>1629</v>
      </c>
    </row>
    <row r="21" spans="1:4" s="63" customFormat="1" x14ac:dyDescent="0.2">
      <c r="A21" s="241">
        <v>15</v>
      </c>
      <c r="B21" s="68" t="s">
        <v>507</v>
      </c>
      <c r="C21" s="241">
        <v>2016</v>
      </c>
      <c r="D21" s="104">
        <v>6150</v>
      </c>
    </row>
    <row r="22" spans="1:4" s="63" customFormat="1" x14ac:dyDescent="0.2">
      <c r="A22" s="241">
        <v>16</v>
      </c>
      <c r="B22" s="68" t="s">
        <v>508</v>
      </c>
      <c r="C22" s="241">
        <v>2017</v>
      </c>
      <c r="D22" s="104">
        <v>3936</v>
      </c>
    </row>
    <row r="23" spans="1:4" s="63" customFormat="1" x14ac:dyDescent="0.2">
      <c r="A23" s="297" t="s">
        <v>0</v>
      </c>
      <c r="B23" s="297"/>
      <c r="C23" s="297"/>
      <c r="D23" s="149">
        <f>SUM(D7:D22)</f>
        <v>40231.130000000005</v>
      </c>
    </row>
    <row r="24" spans="1:4" s="10" customFormat="1" x14ac:dyDescent="0.2">
      <c r="A24" s="281" t="s">
        <v>271</v>
      </c>
      <c r="B24" s="281"/>
      <c r="C24" s="281"/>
      <c r="D24" s="281"/>
    </row>
    <row r="25" spans="1:4" s="63" customFormat="1" x14ac:dyDescent="0.2">
      <c r="A25" s="241">
        <v>1</v>
      </c>
      <c r="B25" s="68" t="s">
        <v>128</v>
      </c>
      <c r="C25" s="241">
        <v>2015</v>
      </c>
      <c r="D25" s="146">
        <v>1211</v>
      </c>
    </row>
    <row r="26" spans="1:4" s="63" customFormat="1" x14ac:dyDescent="0.2">
      <c r="A26" s="241">
        <v>2</v>
      </c>
      <c r="B26" s="68" t="s">
        <v>509</v>
      </c>
      <c r="C26" s="241">
        <v>2017</v>
      </c>
      <c r="D26" s="116">
        <v>849</v>
      </c>
    </row>
    <row r="27" spans="1:4" s="63" customFormat="1" x14ac:dyDescent="0.2">
      <c r="A27" s="297" t="s">
        <v>0</v>
      </c>
      <c r="B27" s="297"/>
      <c r="C27" s="297"/>
      <c r="D27" s="149">
        <f>SUM(D25:D26)</f>
        <v>2060</v>
      </c>
    </row>
    <row r="28" spans="1:4" s="63" customFormat="1" x14ac:dyDescent="0.2">
      <c r="A28" s="281" t="s">
        <v>34</v>
      </c>
      <c r="B28" s="281"/>
      <c r="C28" s="281"/>
      <c r="D28" s="281"/>
    </row>
    <row r="29" spans="1:4" s="63" customFormat="1" x14ac:dyDescent="0.2">
      <c r="A29" s="241">
        <v>1</v>
      </c>
      <c r="B29" s="68" t="s">
        <v>222</v>
      </c>
      <c r="C29" s="241">
        <v>2013</v>
      </c>
      <c r="D29" s="146">
        <v>599.99</v>
      </c>
    </row>
    <row r="30" spans="1:4" s="63" customFormat="1" x14ac:dyDescent="0.2">
      <c r="A30" s="241">
        <v>2</v>
      </c>
      <c r="B30" s="68" t="s">
        <v>698</v>
      </c>
      <c r="C30" s="241">
        <v>2017</v>
      </c>
      <c r="D30" s="150">
        <v>6133.74</v>
      </c>
    </row>
    <row r="31" spans="1:4" s="63" customFormat="1" x14ac:dyDescent="0.2">
      <c r="A31" s="297" t="s">
        <v>0</v>
      </c>
      <c r="B31" s="297"/>
      <c r="C31" s="297"/>
      <c r="D31" s="149">
        <f>SUM(D29:D30)</f>
        <v>6733.73</v>
      </c>
    </row>
    <row r="32" spans="1:4" s="62" customFormat="1" ht="13.5" customHeight="1" x14ac:dyDescent="0.2">
      <c r="A32" s="286" t="s">
        <v>624</v>
      </c>
      <c r="B32" s="286"/>
      <c r="C32" s="286"/>
      <c r="D32" s="286"/>
    </row>
    <row r="33" spans="1:4" ht="13.5" customHeight="1" x14ac:dyDescent="0.2">
      <c r="A33" s="281" t="s">
        <v>272</v>
      </c>
      <c r="B33" s="281"/>
      <c r="C33" s="281"/>
      <c r="D33" s="281"/>
    </row>
    <row r="34" spans="1:4" s="63" customFormat="1" ht="25.5" x14ac:dyDescent="0.2">
      <c r="A34" s="241">
        <v>1</v>
      </c>
      <c r="B34" s="68" t="s">
        <v>215</v>
      </c>
      <c r="C34" s="241">
        <v>2013</v>
      </c>
      <c r="D34" s="260">
        <v>7926</v>
      </c>
    </row>
    <row r="35" spans="1:4" s="63" customFormat="1" ht="25.5" x14ac:dyDescent="0.2">
      <c r="A35" s="241">
        <v>2</v>
      </c>
      <c r="B35" s="68" t="s">
        <v>216</v>
      </c>
      <c r="C35" s="241">
        <v>2014</v>
      </c>
      <c r="D35" s="147">
        <v>9165</v>
      </c>
    </row>
    <row r="36" spans="1:4" s="63" customFormat="1" x14ac:dyDescent="0.2">
      <c r="A36" s="241">
        <v>3</v>
      </c>
      <c r="B36" s="68" t="s">
        <v>217</v>
      </c>
      <c r="C36" s="241">
        <v>2014</v>
      </c>
      <c r="D36" s="147">
        <v>4385</v>
      </c>
    </row>
    <row r="37" spans="1:4" s="63" customFormat="1" x14ac:dyDescent="0.2">
      <c r="A37" s="241">
        <v>4</v>
      </c>
      <c r="B37" s="68" t="s">
        <v>491</v>
      </c>
      <c r="C37" s="241">
        <v>2014</v>
      </c>
      <c r="D37" s="147">
        <v>1300</v>
      </c>
    </row>
    <row r="38" spans="1:4" s="63" customFormat="1" ht="13.5" customHeight="1" x14ac:dyDescent="0.2">
      <c r="A38" s="297" t="s">
        <v>0</v>
      </c>
      <c r="B38" s="297"/>
      <c r="C38" s="297"/>
      <c r="D38" s="22">
        <f>SUM(D34:D37)</f>
        <v>22776</v>
      </c>
    </row>
    <row r="39" spans="1:4" s="11" customFormat="1" ht="13.5" customHeight="1" x14ac:dyDescent="0.2">
      <c r="A39" s="281" t="s">
        <v>271</v>
      </c>
      <c r="B39" s="281"/>
      <c r="C39" s="281"/>
      <c r="D39" s="281"/>
    </row>
    <row r="40" spans="1:4" s="63" customFormat="1" x14ac:dyDescent="0.2">
      <c r="A40" s="241">
        <v>1</v>
      </c>
      <c r="B40" s="151" t="s">
        <v>218</v>
      </c>
      <c r="C40" s="96">
        <v>2013</v>
      </c>
      <c r="D40" s="152">
        <v>1190</v>
      </c>
    </row>
    <row r="41" spans="1:4" s="63" customFormat="1" x14ac:dyDescent="0.2">
      <c r="A41" s="241">
        <v>2</v>
      </c>
      <c r="B41" s="151" t="s">
        <v>219</v>
      </c>
      <c r="C41" s="96">
        <v>2013</v>
      </c>
      <c r="D41" s="152">
        <v>3612</v>
      </c>
    </row>
    <row r="42" spans="1:4" s="63" customFormat="1" x14ac:dyDescent="0.2">
      <c r="A42" s="241">
        <v>3</v>
      </c>
      <c r="B42" s="68" t="s">
        <v>220</v>
      </c>
      <c r="C42" s="241">
        <v>2014</v>
      </c>
      <c r="D42" s="146">
        <v>1300</v>
      </c>
    </row>
    <row r="43" spans="1:4" s="63" customFormat="1" x14ac:dyDescent="0.2">
      <c r="A43" s="241">
        <v>4</v>
      </c>
      <c r="B43" s="68" t="s">
        <v>221</v>
      </c>
      <c r="C43" s="241">
        <v>2015</v>
      </c>
      <c r="D43" s="146">
        <v>1208</v>
      </c>
    </row>
    <row r="44" spans="1:4" s="63" customFormat="1" ht="25.5" x14ac:dyDescent="0.2">
      <c r="A44" s="241">
        <v>5</v>
      </c>
      <c r="B44" s="68" t="s">
        <v>555</v>
      </c>
      <c r="C44" s="241">
        <v>2017</v>
      </c>
      <c r="D44" s="116">
        <v>18293</v>
      </c>
    </row>
    <row r="45" spans="1:4" s="63" customFormat="1" x14ac:dyDescent="0.2">
      <c r="A45" s="241">
        <v>6</v>
      </c>
      <c r="B45" s="68" t="s">
        <v>556</v>
      </c>
      <c r="C45" s="241">
        <v>2017</v>
      </c>
      <c r="D45" s="116">
        <v>4800</v>
      </c>
    </row>
    <row r="46" spans="1:4" s="63" customFormat="1" x14ac:dyDescent="0.2">
      <c r="A46" s="241">
        <v>7</v>
      </c>
      <c r="B46" s="68" t="s">
        <v>557</v>
      </c>
      <c r="C46" s="241">
        <v>2017</v>
      </c>
      <c r="D46" s="116">
        <v>19000</v>
      </c>
    </row>
    <row r="47" spans="1:4" s="63" customFormat="1" ht="13.5" customHeight="1" x14ac:dyDescent="0.2">
      <c r="A47" s="297" t="s">
        <v>0</v>
      </c>
      <c r="B47" s="297"/>
      <c r="C47" s="297"/>
      <c r="D47" s="22">
        <f>SUM(D40:D46)</f>
        <v>49403</v>
      </c>
    </row>
    <row r="48" spans="1:4" s="63" customFormat="1" ht="13.5" customHeight="1" x14ac:dyDescent="0.2">
      <c r="A48" s="281" t="s">
        <v>34</v>
      </c>
      <c r="B48" s="281"/>
      <c r="C48" s="281"/>
      <c r="D48" s="281"/>
    </row>
    <row r="49" spans="1:4" s="63" customFormat="1" x14ac:dyDescent="0.2">
      <c r="A49" s="241">
        <v>1</v>
      </c>
      <c r="B49" s="68" t="s">
        <v>222</v>
      </c>
      <c r="C49" s="241">
        <v>2013</v>
      </c>
      <c r="D49" s="146">
        <v>599.99</v>
      </c>
    </row>
    <row r="50" spans="1:4" s="63" customFormat="1" ht="13.5" customHeight="1" x14ac:dyDescent="0.2">
      <c r="A50" s="297" t="s">
        <v>0</v>
      </c>
      <c r="B50" s="297"/>
      <c r="C50" s="297"/>
      <c r="D50" s="22">
        <f>SUM(D49:D49)</f>
        <v>599.99</v>
      </c>
    </row>
    <row r="51" spans="1:4" s="63" customFormat="1" ht="13.5" customHeight="1" x14ac:dyDescent="0.2">
      <c r="A51" s="286" t="s">
        <v>688</v>
      </c>
      <c r="B51" s="286"/>
      <c r="C51" s="286"/>
      <c r="D51" s="286"/>
    </row>
    <row r="52" spans="1:4" s="11" customFormat="1" ht="13.5" customHeight="1" x14ac:dyDescent="0.2">
      <c r="A52" s="281" t="s">
        <v>272</v>
      </c>
      <c r="B52" s="281"/>
      <c r="C52" s="281"/>
      <c r="D52" s="281"/>
    </row>
    <row r="53" spans="1:4" s="63" customFormat="1" ht="13.5" customHeight="1" x14ac:dyDescent="0.2">
      <c r="A53" s="96">
        <v>1</v>
      </c>
      <c r="B53" s="145" t="s">
        <v>237</v>
      </c>
      <c r="C53" s="241">
        <v>2013</v>
      </c>
      <c r="D53" s="146">
        <v>3593.99</v>
      </c>
    </row>
    <row r="54" spans="1:4" s="63" customFormat="1" ht="13.5" customHeight="1" x14ac:dyDescent="0.2">
      <c r="A54" s="96">
        <v>2</v>
      </c>
      <c r="B54" s="145" t="s">
        <v>238</v>
      </c>
      <c r="C54" s="241">
        <v>2013</v>
      </c>
      <c r="D54" s="146">
        <v>3479.97</v>
      </c>
    </row>
    <row r="55" spans="1:4" s="63" customFormat="1" ht="17.25" customHeight="1" x14ac:dyDescent="0.2">
      <c r="A55" s="96">
        <v>3</v>
      </c>
      <c r="B55" s="108" t="s">
        <v>239</v>
      </c>
      <c r="C55" s="69">
        <v>2014</v>
      </c>
      <c r="D55" s="146">
        <v>1999.99</v>
      </c>
    </row>
    <row r="56" spans="1:4" s="63" customFormat="1" ht="17.25" customHeight="1" x14ac:dyDescent="0.2">
      <c r="A56" s="96">
        <v>4</v>
      </c>
      <c r="B56" s="68" t="s">
        <v>240</v>
      </c>
      <c r="C56" s="241">
        <v>2015</v>
      </c>
      <c r="D56" s="153">
        <v>1899</v>
      </c>
    </row>
    <row r="57" spans="1:4" s="63" customFormat="1" ht="17.25" customHeight="1" x14ac:dyDescent="0.2">
      <c r="A57" s="96">
        <v>5</v>
      </c>
      <c r="B57" s="68" t="s">
        <v>241</v>
      </c>
      <c r="C57" s="241">
        <v>2015</v>
      </c>
      <c r="D57" s="153">
        <v>1899.23</v>
      </c>
    </row>
    <row r="58" spans="1:4" s="63" customFormat="1" ht="17.25" customHeight="1" x14ac:dyDescent="0.2">
      <c r="A58" s="96">
        <v>6</v>
      </c>
      <c r="B58" s="68" t="s">
        <v>242</v>
      </c>
      <c r="C58" s="241">
        <v>2015</v>
      </c>
      <c r="D58" s="153">
        <v>3419.4</v>
      </c>
    </row>
    <row r="59" spans="1:4" s="63" customFormat="1" ht="13.5" customHeight="1" x14ac:dyDescent="0.2">
      <c r="A59" s="297" t="s">
        <v>0</v>
      </c>
      <c r="B59" s="297"/>
      <c r="C59" s="297"/>
      <c r="D59" s="22">
        <f>SUM(D53:D58)</f>
        <v>16291.579999999998</v>
      </c>
    </row>
    <row r="60" spans="1:4" s="11" customFormat="1" ht="13.5" customHeight="1" x14ac:dyDescent="0.2">
      <c r="A60" s="281" t="s">
        <v>271</v>
      </c>
      <c r="B60" s="281"/>
      <c r="C60" s="281"/>
      <c r="D60" s="281"/>
    </row>
    <row r="61" spans="1:4" s="63" customFormat="1" ht="13.5" customHeight="1" x14ac:dyDescent="0.2">
      <c r="A61" s="96">
        <v>1</v>
      </c>
      <c r="B61" s="145" t="s">
        <v>243</v>
      </c>
      <c r="C61" s="241">
        <v>2013</v>
      </c>
      <c r="D61" s="146">
        <v>1999</v>
      </c>
    </row>
    <row r="62" spans="1:4" s="63" customFormat="1" ht="13.5" customHeight="1" x14ac:dyDescent="0.2">
      <c r="A62" s="96">
        <v>2</v>
      </c>
      <c r="B62" s="68" t="s">
        <v>244</v>
      </c>
      <c r="C62" s="241">
        <v>2015</v>
      </c>
      <c r="D62" s="146">
        <v>1698</v>
      </c>
    </row>
    <row r="63" spans="1:4" s="63" customFormat="1" ht="13.5" customHeight="1" x14ac:dyDescent="0.2">
      <c r="A63" s="96">
        <v>3</v>
      </c>
      <c r="B63" s="145" t="s">
        <v>551</v>
      </c>
      <c r="C63" s="241">
        <v>2015</v>
      </c>
      <c r="D63" s="146">
        <v>2398</v>
      </c>
    </row>
    <row r="64" spans="1:4" s="63" customFormat="1" ht="21.75" customHeight="1" x14ac:dyDescent="0.2">
      <c r="A64" s="96">
        <v>4</v>
      </c>
      <c r="B64" s="68" t="s">
        <v>552</v>
      </c>
      <c r="C64" s="241">
        <v>2017</v>
      </c>
      <c r="D64" s="70">
        <v>9978</v>
      </c>
    </row>
    <row r="65" spans="1:4" s="63" customFormat="1" ht="13.5" customHeight="1" x14ac:dyDescent="0.2">
      <c r="A65" s="297" t="s">
        <v>0</v>
      </c>
      <c r="B65" s="297"/>
      <c r="C65" s="297"/>
      <c r="D65" s="22">
        <f>SUM(D61:D64)</f>
        <v>16073</v>
      </c>
    </row>
    <row r="66" spans="1:4" s="63" customFormat="1" ht="13.5" customHeight="1" x14ac:dyDescent="0.2">
      <c r="A66" s="286" t="s">
        <v>254</v>
      </c>
      <c r="B66" s="286"/>
      <c r="C66" s="286"/>
      <c r="D66" s="286"/>
    </row>
    <row r="67" spans="1:4" s="63" customFormat="1" ht="13.5" customHeight="1" x14ac:dyDescent="0.2">
      <c r="A67" s="281" t="s">
        <v>272</v>
      </c>
      <c r="B67" s="281"/>
      <c r="C67" s="281"/>
      <c r="D67" s="281"/>
    </row>
    <row r="68" spans="1:4" s="63" customFormat="1" ht="13.5" customHeight="1" x14ac:dyDescent="0.2">
      <c r="A68" s="241">
        <v>1</v>
      </c>
      <c r="B68" s="108" t="s">
        <v>262</v>
      </c>
      <c r="C68" s="69">
        <v>2013</v>
      </c>
      <c r="D68" s="154">
        <v>3000</v>
      </c>
    </row>
    <row r="69" spans="1:4" s="63" customFormat="1" ht="13.5" customHeight="1" x14ac:dyDescent="0.2">
      <c r="A69" s="241">
        <v>2</v>
      </c>
      <c r="B69" s="68" t="s">
        <v>263</v>
      </c>
      <c r="C69" s="241">
        <v>2013</v>
      </c>
      <c r="D69" s="146">
        <v>480</v>
      </c>
    </row>
    <row r="70" spans="1:4" s="63" customFormat="1" ht="13.5" customHeight="1" x14ac:dyDescent="0.2">
      <c r="A70" s="241">
        <v>3</v>
      </c>
      <c r="B70" s="68" t="s">
        <v>264</v>
      </c>
      <c r="C70" s="241">
        <v>2014</v>
      </c>
      <c r="D70" s="146">
        <v>1559</v>
      </c>
    </row>
    <row r="71" spans="1:4" s="63" customFormat="1" ht="13.5" customHeight="1" x14ac:dyDescent="0.2">
      <c r="A71" s="241">
        <v>4</v>
      </c>
      <c r="B71" s="68" t="s">
        <v>264</v>
      </c>
      <c r="C71" s="241">
        <v>2014</v>
      </c>
      <c r="D71" s="146">
        <v>1082</v>
      </c>
    </row>
    <row r="72" spans="1:4" s="63" customFormat="1" ht="13.5" customHeight="1" x14ac:dyDescent="0.2">
      <c r="A72" s="241">
        <v>5</v>
      </c>
      <c r="B72" s="145" t="s">
        <v>265</v>
      </c>
      <c r="C72" s="241">
        <v>2013</v>
      </c>
      <c r="D72" s="150">
        <v>1476</v>
      </c>
    </row>
    <row r="73" spans="1:4" s="63" customFormat="1" ht="12.75" customHeight="1" x14ac:dyDescent="0.2">
      <c r="A73" s="297" t="s">
        <v>0</v>
      </c>
      <c r="B73" s="297"/>
      <c r="C73" s="297"/>
      <c r="D73" s="22">
        <f>SUM(D68:D72)</f>
        <v>7597</v>
      </c>
    </row>
    <row r="74" spans="1:4" s="63" customFormat="1" ht="12.75" customHeight="1" x14ac:dyDescent="0.2">
      <c r="A74" s="281" t="s">
        <v>271</v>
      </c>
      <c r="B74" s="281"/>
      <c r="C74" s="281"/>
      <c r="D74" s="281"/>
    </row>
    <row r="75" spans="1:4" s="63" customFormat="1" ht="13.5" customHeight="1" x14ac:dyDescent="0.2">
      <c r="A75" s="241">
        <v>1</v>
      </c>
      <c r="B75" s="68" t="s">
        <v>266</v>
      </c>
      <c r="C75" s="241">
        <v>2014</v>
      </c>
      <c r="D75" s="150">
        <v>699</v>
      </c>
    </row>
    <row r="76" spans="1:4" s="63" customFormat="1" ht="13.5" customHeight="1" x14ac:dyDescent="0.2">
      <c r="A76" s="241">
        <v>2</v>
      </c>
      <c r="B76" s="68" t="s">
        <v>498</v>
      </c>
      <c r="C76" s="241">
        <v>2017</v>
      </c>
      <c r="D76" s="150">
        <v>490</v>
      </c>
    </row>
    <row r="77" spans="1:4" s="63" customFormat="1" ht="13.5" customHeight="1" x14ac:dyDescent="0.2">
      <c r="A77" s="241">
        <v>3</v>
      </c>
      <c r="B77" s="68" t="s">
        <v>499</v>
      </c>
      <c r="C77" s="241">
        <v>2017</v>
      </c>
      <c r="D77" s="150">
        <v>490</v>
      </c>
    </row>
    <row r="78" spans="1:4" s="63" customFormat="1" ht="12.75" customHeight="1" x14ac:dyDescent="0.2">
      <c r="A78" s="297" t="s">
        <v>0</v>
      </c>
      <c r="B78" s="297"/>
      <c r="C78" s="297"/>
      <c r="D78" s="22">
        <f>SUM(D75:D77)</f>
        <v>1679</v>
      </c>
    </row>
    <row r="79" spans="1:4" s="63" customFormat="1" ht="12.75" customHeight="1" x14ac:dyDescent="0.2">
      <c r="A79" s="286" t="s">
        <v>689</v>
      </c>
      <c r="B79" s="286"/>
      <c r="C79" s="286"/>
      <c r="D79" s="286"/>
    </row>
    <row r="80" spans="1:4" s="63" customFormat="1" ht="12.75" customHeight="1" x14ac:dyDescent="0.2">
      <c r="A80" s="281" t="s">
        <v>271</v>
      </c>
      <c r="B80" s="281"/>
      <c r="C80" s="281"/>
      <c r="D80" s="281"/>
    </row>
    <row r="81" spans="1:4" s="63" customFormat="1" x14ac:dyDescent="0.2">
      <c r="A81" s="241">
        <v>1</v>
      </c>
      <c r="B81" s="145" t="s">
        <v>309</v>
      </c>
      <c r="C81" s="241">
        <v>2015</v>
      </c>
      <c r="D81" s="155">
        <v>1600</v>
      </c>
    </row>
    <row r="82" spans="1:4" s="63" customFormat="1" x14ac:dyDescent="0.2">
      <c r="A82" s="241">
        <v>2</v>
      </c>
      <c r="B82" s="68" t="s">
        <v>480</v>
      </c>
      <c r="C82" s="241">
        <v>2013</v>
      </c>
      <c r="D82" s="260">
        <v>1220</v>
      </c>
    </row>
    <row r="83" spans="1:4" s="63" customFormat="1" x14ac:dyDescent="0.2">
      <c r="A83" s="241">
        <v>3</v>
      </c>
      <c r="B83" s="68" t="s">
        <v>560</v>
      </c>
      <c r="C83" s="241">
        <v>2017</v>
      </c>
      <c r="D83" s="150">
        <v>2400</v>
      </c>
    </row>
    <row r="84" spans="1:4" s="63" customFormat="1" x14ac:dyDescent="0.2">
      <c r="A84" s="241">
        <v>4</v>
      </c>
      <c r="B84" s="68" t="s">
        <v>561</v>
      </c>
      <c r="C84" s="241">
        <v>2017</v>
      </c>
      <c r="D84" s="150">
        <v>21619</v>
      </c>
    </row>
    <row r="85" spans="1:4" s="63" customFormat="1" x14ac:dyDescent="0.2">
      <c r="A85" s="241">
        <v>5</v>
      </c>
      <c r="B85" s="68" t="s">
        <v>562</v>
      </c>
      <c r="C85" s="241">
        <v>2017</v>
      </c>
      <c r="D85" s="150">
        <v>15200.08</v>
      </c>
    </row>
    <row r="86" spans="1:4" s="62" customFormat="1" x14ac:dyDescent="0.2">
      <c r="A86" s="297" t="s">
        <v>0</v>
      </c>
      <c r="B86" s="297"/>
      <c r="C86" s="297"/>
      <c r="D86" s="149">
        <f>SUM(D81:D85)</f>
        <v>42039.08</v>
      </c>
    </row>
    <row r="87" spans="1:4" x14ac:dyDescent="0.2">
      <c r="A87" s="286" t="s">
        <v>690</v>
      </c>
      <c r="B87" s="286"/>
      <c r="C87" s="286"/>
      <c r="D87" s="286"/>
    </row>
    <row r="88" spans="1:4" x14ac:dyDescent="0.2">
      <c r="A88" s="281" t="s">
        <v>272</v>
      </c>
      <c r="B88" s="281"/>
      <c r="C88" s="281"/>
      <c r="D88" s="281"/>
    </row>
    <row r="89" spans="1:4" s="62" customFormat="1" x14ac:dyDescent="0.2">
      <c r="A89" s="241">
        <v>1</v>
      </c>
      <c r="B89" s="151" t="s">
        <v>294</v>
      </c>
      <c r="C89" s="96">
        <v>2013</v>
      </c>
      <c r="D89" s="152">
        <v>2500</v>
      </c>
    </row>
    <row r="90" spans="1:4" s="62" customFormat="1" x14ac:dyDescent="0.2">
      <c r="A90" s="241">
        <v>2</v>
      </c>
      <c r="B90" s="151" t="s">
        <v>295</v>
      </c>
      <c r="C90" s="96">
        <v>2013</v>
      </c>
      <c r="D90" s="152">
        <v>8800</v>
      </c>
    </row>
    <row r="91" spans="1:4" s="62" customFormat="1" x14ac:dyDescent="0.2">
      <c r="A91" s="241">
        <v>3</v>
      </c>
      <c r="B91" s="68" t="s">
        <v>124</v>
      </c>
      <c r="C91" s="241">
        <v>2014</v>
      </c>
      <c r="D91" s="147">
        <v>5280</v>
      </c>
    </row>
    <row r="92" spans="1:4" s="62" customFormat="1" x14ac:dyDescent="0.2">
      <c r="A92" s="241">
        <v>4</v>
      </c>
      <c r="B92" s="68" t="s">
        <v>296</v>
      </c>
      <c r="C92" s="241">
        <v>2014</v>
      </c>
      <c r="D92" s="147">
        <v>780</v>
      </c>
    </row>
    <row r="93" spans="1:4" s="62" customFormat="1" x14ac:dyDescent="0.2">
      <c r="A93" s="241">
        <v>5</v>
      </c>
      <c r="B93" s="156" t="s">
        <v>124</v>
      </c>
      <c r="C93" s="96">
        <v>2015</v>
      </c>
      <c r="D93" s="157">
        <v>600</v>
      </c>
    </row>
    <row r="94" spans="1:4" s="62" customFormat="1" x14ac:dyDescent="0.2">
      <c r="A94" s="241">
        <v>6</v>
      </c>
      <c r="B94" s="151" t="s">
        <v>489</v>
      </c>
      <c r="C94" s="96">
        <v>2015</v>
      </c>
      <c r="D94" s="152">
        <v>783</v>
      </c>
    </row>
    <row r="95" spans="1:4" s="62" customFormat="1" x14ac:dyDescent="0.2">
      <c r="A95" s="241">
        <v>7</v>
      </c>
      <c r="B95" s="151" t="s">
        <v>490</v>
      </c>
      <c r="C95" s="96">
        <v>2015</v>
      </c>
      <c r="D95" s="152">
        <v>3198</v>
      </c>
    </row>
    <row r="96" spans="1:4" s="62" customFormat="1" x14ac:dyDescent="0.2">
      <c r="A96" s="241">
        <v>8</v>
      </c>
      <c r="B96" s="151" t="s">
        <v>297</v>
      </c>
      <c r="C96" s="96">
        <v>2013</v>
      </c>
      <c r="D96" s="152">
        <v>111</v>
      </c>
    </row>
    <row r="97" spans="1:4" s="73" customFormat="1" x14ac:dyDescent="0.2">
      <c r="A97" s="297" t="s">
        <v>0</v>
      </c>
      <c r="B97" s="297"/>
      <c r="C97" s="297"/>
      <c r="D97" s="22">
        <f>SUM(D89:D96)</f>
        <v>22052</v>
      </c>
    </row>
    <row r="98" spans="1:4" s="12" customFormat="1" x14ac:dyDescent="0.2">
      <c r="A98" s="281" t="s">
        <v>271</v>
      </c>
      <c r="B98" s="281"/>
      <c r="C98" s="281"/>
      <c r="D98" s="281"/>
    </row>
    <row r="99" spans="1:4" s="62" customFormat="1" x14ac:dyDescent="0.2">
      <c r="A99" s="241">
        <v>2</v>
      </c>
      <c r="B99" s="151" t="s">
        <v>298</v>
      </c>
      <c r="C99" s="96">
        <v>2013</v>
      </c>
      <c r="D99" s="152">
        <v>1595</v>
      </c>
    </row>
    <row r="100" spans="1:4" s="62" customFormat="1" x14ac:dyDescent="0.2">
      <c r="A100" s="241">
        <v>3</v>
      </c>
      <c r="B100" s="151" t="s">
        <v>617</v>
      </c>
      <c r="C100" s="96">
        <v>2013</v>
      </c>
      <c r="D100" s="152">
        <v>4757</v>
      </c>
    </row>
    <row r="101" spans="1:4" s="62" customFormat="1" x14ac:dyDescent="0.2">
      <c r="A101" s="241">
        <v>4</v>
      </c>
      <c r="B101" s="151" t="s">
        <v>299</v>
      </c>
      <c r="C101" s="96">
        <v>2013</v>
      </c>
      <c r="D101" s="152">
        <v>1300</v>
      </c>
    </row>
    <row r="102" spans="1:4" s="62" customFormat="1" x14ac:dyDescent="0.2">
      <c r="A102" s="241">
        <v>5</v>
      </c>
      <c r="B102" s="108" t="s">
        <v>300</v>
      </c>
      <c r="C102" s="69">
        <v>2015</v>
      </c>
      <c r="D102" s="158">
        <v>783</v>
      </c>
    </row>
    <row r="103" spans="1:4" s="62" customFormat="1" x14ac:dyDescent="0.2">
      <c r="A103" s="241">
        <v>6</v>
      </c>
      <c r="B103" s="159" t="s">
        <v>301</v>
      </c>
      <c r="C103" s="69">
        <v>2015</v>
      </c>
      <c r="D103" s="158">
        <v>631</v>
      </c>
    </row>
    <row r="104" spans="1:4" s="62" customFormat="1" x14ac:dyDescent="0.2">
      <c r="A104" s="241">
        <v>7</v>
      </c>
      <c r="B104" s="68" t="s">
        <v>611</v>
      </c>
      <c r="C104" s="241">
        <v>2017</v>
      </c>
      <c r="D104" s="84">
        <v>2850</v>
      </c>
    </row>
    <row r="105" spans="1:4" s="62" customFormat="1" ht="25.5" x14ac:dyDescent="0.2">
      <c r="A105" s="241">
        <v>8</v>
      </c>
      <c r="B105" s="68" t="s">
        <v>612</v>
      </c>
      <c r="C105" s="241">
        <v>2017</v>
      </c>
      <c r="D105" s="84">
        <v>89802</v>
      </c>
    </row>
    <row r="106" spans="1:4" s="62" customFormat="1" x14ac:dyDescent="0.2">
      <c r="A106" s="241">
        <v>9</v>
      </c>
      <c r="B106" s="68" t="s">
        <v>613</v>
      </c>
      <c r="C106" s="241">
        <v>2017</v>
      </c>
      <c r="D106" s="84">
        <v>4800</v>
      </c>
    </row>
    <row r="107" spans="1:4" s="62" customFormat="1" x14ac:dyDescent="0.2">
      <c r="A107" s="241">
        <v>10</v>
      </c>
      <c r="B107" s="68" t="s">
        <v>614</v>
      </c>
      <c r="C107" s="241">
        <v>2017</v>
      </c>
      <c r="D107" s="84">
        <v>499</v>
      </c>
    </row>
    <row r="108" spans="1:4" s="62" customFormat="1" ht="25.5" x14ac:dyDescent="0.2">
      <c r="A108" s="241">
        <v>11</v>
      </c>
      <c r="B108" s="68" t="s">
        <v>615</v>
      </c>
      <c r="C108" s="241">
        <v>2017</v>
      </c>
      <c r="D108" s="84">
        <v>19000.099999999999</v>
      </c>
    </row>
    <row r="109" spans="1:4" s="73" customFormat="1" x14ac:dyDescent="0.2">
      <c r="A109" s="297" t="s">
        <v>0</v>
      </c>
      <c r="B109" s="297"/>
      <c r="C109" s="297"/>
      <c r="D109" s="22">
        <f>SUM(D99:D108)</f>
        <v>126017.1</v>
      </c>
    </row>
    <row r="110" spans="1:4" s="73" customFormat="1" x14ac:dyDescent="0.2">
      <c r="A110" s="286" t="s">
        <v>569</v>
      </c>
      <c r="B110" s="299"/>
      <c r="C110" s="299"/>
      <c r="D110" s="299"/>
    </row>
    <row r="111" spans="1:4" s="63" customFormat="1" x14ac:dyDescent="0.2">
      <c r="A111" s="281" t="s">
        <v>272</v>
      </c>
      <c r="B111" s="281"/>
      <c r="C111" s="281"/>
      <c r="D111" s="281"/>
    </row>
    <row r="112" spans="1:4" s="63" customFormat="1" ht="25.5" x14ac:dyDescent="0.2">
      <c r="A112" s="241">
        <v>1</v>
      </c>
      <c r="B112" s="145" t="s">
        <v>598</v>
      </c>
      <c r="C112" s="241">
        <v>2015</v>
      </c>
      <c r="D112" s="146">
        <v>1950</v>
      </c>
    </row>
    <row r="113" spans="1:4" s="63" customFormat="1" ht="25.5" x14ac:dyDescent="0.2">
      <c r="A113" s="241">
        <v>2</v>
      </c>
      <c r="B113" s="145" t="s">
        <v>598</v>
      </c>
      <c r="C113" s="241">
        <v>2015</v>
      </c>
      <c r="D113" s="146">
        <v>1950</v>
      </c>
    </row>
    <row r="114" spans="1:4" s="63" customFormat="1" x14ac:dyDescent="0.2">
      <c r="A114" s="241">
        <v>3</v>
      </c>
      <c r="B114" s="108" t="s">
        <v>599</v>
      </c>
      <c r="C114" s="69">
        <v>2013</v>
      </c>
      <c r="D114" s="146">
        <v>1256</v>
      </c>
    </row>
    <row r="115" spans="1:4" s="63" customFormat="1" x14ac:dyDescent="0.2">
      <c r="A115" s="241">
        <v>4</v>
      </c>
      <c r="B115" s="68" t="s">
        <v>600</v>
      </c>
      <c r="C115" s="241">
        <v>2016</v>
      </c>
      <c r="D115" s="153">
        <v>2000</v>
      </c>
    </row>
    <row r="116" spans="1:4" s="63" customFormat="1" x14ac:dyDescent="0.2">
      <c r="A116" s="241">
        <v>5</v>
      </c>
      <c r="B116" s="68" t="s">
        <v>601</v>
      </c>
      <c r="C116" s="241">
        <v>2016</v>
      </c>
      <c r="D116" s="153">
        <v>3130</v>
      </c>
    </row>
    <row r="117" spans="1:4" s="63" customFormat="1" ht="63.75" x14ac:dyDescent="0.2">
      <c r="A117" s="241">
        <v>6</v>
      </c>
      <c r="B117" s="68" t="s">
        <v>602</v>
      </c>
      <c r="C117" s="241">
        <v>2014</v>
      </c>
      <c r="D117" s="153">
        <v>17376</v>
      </c>
    </row>
    <row r="118" spans="1:4" s="63" customFormat="1" x14ac:dyDescent="0.2">
      <c r="A118" s="241">
        <v>7</v>
      </c>
      <c r="B118" s="68" t="s">
        <v>603</v>
      </c>
      <c r="C118" s="241">
        <v>2015</v>
      </c>
      <c r="D118" s="70">
        <v>3600</v>
      </c>
    </row>
    <row r="119" spans="1:4" s="63" customFormat="1" x14ac:dyDescent="0.2">
      <c r="A119" s="297" t="s">
        <v>0</v>
      </c>
      <c r="B119" s="300"/>
      <c r="C119" s="300"/>
      <c r="D119" s="228">
        <f>SUM(D112:D118)</f>
        <v>31262</v>
      </c>
    </row>
    <row r="120" spans="1:4" s="67" customFormat="1" x14ac:dyDescent="0.2">
      <c r="A120" s="281" t="s">
        <v>271</v>
      </c>
      <c r="B120" s="281"/>
      <c r="C120" s="281"/>
      <c r="D120" s="281"/>
    </row>
    <row r="121" spans="1:4" s="63" customFormat="1" x14ac:dyDescent="0.2">
      <c r="A121" s="241">
        <v>1</v>
      </c>
      <c r="B121" s="145" t="s">
        <v>604</v>
      </c>
      <c r="C121" s="241">
        <v>2016</v>
      </c>
      <c r="D121" s="147">
        <v>799</v>
      </c>
    </row>
    <row r="122" spans="1:4" s="63" customFormat="1" ht="36" customHeight="1" x14ac:dyDescent="0.2">
      <c r="A122" s="241">
        <v>2</v>
      </c>
      <c r="B122" s="68" t="s">
        <v>605</v>
      </c>
      <c r="C122" s="241">
        <v>2015</v>
      </c>
      <c r="D122" s="147">
        <v>11778.48</v>
      </c>
    </row>
    <row r="123" spans="1:4" s="63" customFormat="1" x14ac:dyDescent="0.2">
      <c r="A123" s="241">
        <v>3</v>
      </c>
      <c r="B123" s="145" t="s">
        <v>606</v>
      </c>
      <c r="C123" s="241">
        <v>2016</v>
      </c>
      <c r="D123" s="147">
        <v>1394</v>
      </c>
    </row>
    <row r="124" spans="1:4" s="63" customFormat="1" x14ac:dyDescent="0.2">
      <c r="A124" s="241">
        <v>4</v>
      </c>
      <c r="B124" s="68" t="s">
        <v>607</v>
      </c>
      <c r="C124" s="241">
        <v>2015</v>
      </c>
      <c r="D124" s="70">
        <v>1399</v>
      </c>
    </row>
    <row r="125" spans="1:4" s="74" customFormat="1" x14ac:dyDescent="0.2">
      <c r="A125" s="297" t="s">
        <v>0</v>
      </c>
      <c r="B125" s="300"/>
      <c r="C125" s="300"/>
      <c r="D125" s="261">
        <f>SUM(D121:D124)</f>
        <v>15370.48</v>
      </c>
    </row>
    <row r="126" spans="1:4" s="10" customFormat="1" x14ac:dyDescent="0.2">
      <c r="A126" s="17"/>
      <c r="B126" s="16"/>
      <c r="C126" s="18"/>
      <c r="D126" s="31"/>
    </row>
    <row r="127" spans="1:4" s="10" customFormat="1" x14ac:dyDescent="0.2">
      <c r="A127" s="14"/>
      <c r="B127" s="14"/>
      <c r="C127" s="15"/>
      <c r="D127" s="25"/>
    </row>
    <row r="128" spans="1:4" s="10" customFormat="1" x14ac:dyDescent="0.2">
      <c r="A128" s="14"/>
      <c r="B128" s="298" t="s">
        <v>28</v>
      </c>
      <c r="C128" s="298"/>
      <c r="D128" s="43">
        <f>D119+D97+D73+D59+D38+D23</f>
        <v>140209.71000000002</v>
      </c>
    </row>
    <row r="129" spans="1:4" s="10" customFormat="1" x14ac:dyDescent="0.2">
      <c r="A129" s="14"/>
      <c r="B129" s="298" t="s">
        <v>29</v>
      </c>
      <c r="C129" s="298"/>
      <c r="D129" s="43">
        <f>D125+D109+D86+D78+D65+D47+D27</f>
        <v>252641.66000000003</v>
      </c>
    </row>
    <row r="130" spans="1:4" s="10" customFormat="1" x14ac:dyDescent="0.2">
      <c r="A130" s="14"/>
      <c r="B130" s="298" t="s">
        <v>30</v>
      </c>
      <c r="C130" s="298"/>
      <c r="D130" s="43">
        <f>D50+D31</f>
        <v>7333.7199999999993</v>
      </c>
    </row>
    <row r="131" spans="1:4" s="10" customFormat="1" x14ac:dyDescent="0.2">
      <c r="A131" s="14"/>
      <c r="B131" s="14"/>
      <c r="C131" s="15"/>
      <c r="D131" s="25"/>
    </row>
    <row r="132" spans="1:4" s="10" customFormat="1" x14ac:dyDescent="0.2">
      <c r="A132" s="14"/>
      <c r="B132" s="14"/>
      <c r="C132" s="15"/>
      <c r="D132" s="25"/>
    </row>
    <row r="133" spans="1:4" s="10" customFormat="1" x14ac:dyDescent="0.2">
      <c r="A133" s="14"/>
      <c r="B133" s="14"/>
      <c r="C133" s="15"/>
      <c r="D133" s="25"/>
    </row>
    <row r="134" spans="1:4" s="10" customFormat="1" x14ac:dyDescent="0.2">
      <c r="A134" s="14"/>
      <c r="B134" s="14"/>
      <c r="C134" s="15"/>
      <c r="D134" s="25"/>
    </row>
    <row r="135" spans="1:4" s="10" customFormat="1" x14ac:dyDescent="0.2">
      <c r="A135" s="14"/>
      <c r="B135" s="14"/>
      <c r="C135" s="15"/>
      <c r="D135" s="25"/>
    </row>
    <row r="136" spans="1:4" s="10" customFormat="1" x14ac:dyDescent="0.2">
      <c r="A136" s="14"/>
      <c r="B136" s="14"/>
      <c r="C136" s="15"/>
      <c r="D136" s="25"/>
    </row>
    <row r="137" spans="1:4" s="10" customFormat="1" x14ac:dyDescent="0.2">
      <c r="A137" s="14"/>
      <c r="B137" s="14"/>
      <c r="C137" s="15"/>
      <c r="D137" s="25"/>
    </row>
    <row r="138" spans="1:4" s="10" customFormat="1" x14ac:dyDescent="0.2">
      <c r="A138" s="14"/>
      <c r="B138" s="14"/>
      <c r="C138" s="15"/>
      <c r="D138" s="25"/>
    </row>
    <row r="139" spans="1:4" s="10" customFormat="1" x14ac:dyDescent="0.2">
      <c r="A139" s="14"/>
      <c r="B139" s="14"/>
      <c r="C139" s="15"/>
      <c r="D139" s="25"/>
    </row>
    <row r="140" spans="1:4" s="10" customFormat="1" x14ac:dyDescent="0.2">
      <c r="A140" s="14"/>
      <c r="B140" s="14"/>
      <c r="C140" s="15"/>
      <c r="D140" s="25"/>
    </row>
    <row r="141" spans="1:4" s="10" customFormat="1" x14ac:dyDescent="0.2">
      <c r="A141" s="14"/>
      <c r="B141" s="14"/>
      <c r="C141" s="15"/>
      <c r="D141" s="25"/>
    </row>
    <row r="142" spans="1:4" s="10" customFormat="1" x14ac:dyDescent="0.2">
      <c r="A142" s="14"/>
      <c r="B142" s="14"/>
      <c r="C142" s="15"/>
      <c r="D142" s="25"/>
    </row>
    <row r="143" spans="1:4" s="10" customFormat="1" x14ac:dyDescent="0.2">
      <c r="A143" s="14"/>
      <c r="B143" s="14"/>
      <c r="C143" s="15"/>
      <c r="D143" s="25"/>
    </row>
    <row r="144" spans="1:4" s="10" customFormat="1" ht="14.25" customHeight="1" x14ac:dyDescent="0.2">
      <c r="A144" s="14"/>
      <c r="B144" s="14"/>
      <c r="C144" s="15"/>
      <c r="D144" s="25"/>
    </row>
    <row r="145" spans="1:4" x14ac:dyDescent="0.2">
      <c r="A145" s="14"/>
      <c r="C145" s="15"/>
      <c r="D145" s="25"/>
    </row>
    <row r="146" spans="1:4" s="11" customFormat="1" x14ac:dyDescent="0.2">
      <c r="A146" s="14"/>
      <c r="B146" s="14"/>
      <c r="C146" s="15"/>
      <c r="D146" s="25"/>
    </row>
    <row r="147" spans="1:4" s="11" customFormat="1" x14ac:dyDescent="0.2">
      <c r="A147" s="14"/>
      <c r="B147" s="14"/>
      <c r="C147" s="15"/>
      <c r="D147" s="25"/>
    </row>
    <row r="148" spans="1:4" s="11" customFormat="1" ht="18" customHeight="1" x14ac:dyDescent="0.2">
      <c r="A148" s="14"/>
      <c r="B148" s="14"/>
      <c r="C148" s="15"/>
      <c r="D148" s="25"/>
    </row>
    <row r="149" spans="1:4" x14ac:dyDescent="0.2">
      <c r="A149" s="14"/>
      <c r="C149" s="15"/>
      <c r="D149" s="25"/>
    </row>
    <row r="150" spans="1:4" s="4" customFormat="1" x14ac:dyDescent="0.2">
      <c r="A150" s="14"/>
      <c r="B150" s="14"/>
      <c r="C150" s="15"/>
      <c r="D150" s="25"/>
    </row>
    <row r="151" spans="1:4" s="4" customFormat="1" x14ac:dyDescent="0.2">
      <c r="A151" s="14"/>
      <c r="B151" s="14"/>
      <c r="C151" s="15"/>
      <c r="D151" s="25"/>
    </row>
    <row r="152" spans="1:4" x14ac:dyDescent="0.2">
      <c r="A152" s="14"/>
      <c r="C152" s="15"/>
      <c r="D152" s="25"/>
    </row>
    <row r="153" spans="1:4" s="10" customFormat="1" x14ac:dyDescent="0.2">
      <c r="A153" s="14"/>
      <c r="B153" s="14"/>
      <c r="C153" s="15"/>
      <c r="D153" s="25"/>
    </row>
    <row r="154" spans="1:4" s="10" customFormat="1" x14ac:dyDescent="0.2">
      <c r="A154" s="14"/>
      <c r="B154" s="14"/>
      <c r="C154" s="15"/>
      <c r="D154" s="25"/>
    </row>
    <row r="155" spans="1:4" s="10" customFormat="1" x14ac:dyDescent="0.2">
      <c r="A155" s="14"/>
      <c r="B155" s="14"/>
      <c r="C155" s="15"/>
      <c r="D155" s="25"/>
    </row>
    <row r="156" spans="1:4" s="10" customFormat="1" x14ac:dyDescent="0.2">
      <c r="A156" s="14"/>
      <c r="B156" s="14"/>
      <c r="C156" s="15"/>
      <c r="D156" s="25"/>
    </row>
    <row r="157" spans="1:4" s="10" customFormat="1" x14ac:dyDescent="0.2">
      <c r="A157" s="14"/>
      <c r="B157" s="14"/>
      <c r="C157" s="15"/>
      <c r="D157" s="25"/>
    </row>
    <row r="158" spans="1:4" s="10" customFormat="1" x14ac:dyDescent="0.2">
      <c r="A158" s="14"/>
      <c r="B158" s="14"/>
      <c r="C158" s="15"/>
      <c r="D158" s="25"/>
    </row>
    <row r="159" spans="1:4" s="10" customFormat="1" x14ac:dyDescent="0.2">
      <c r="A159" s="14"/>
      <c r="B159" s="14"/>
      <c r="C159" s="15"/>
      <c r="D159" s="25"/>
    </row>
    <row r="160" spans="1:4" s="10" customFormat="1" x14ac:dyDescent="0.2">
      <c r="A160" s="14"/>
      <c r="B160" s="14"/>
      <c r="C160" s="15"/>
      <c r="D160" s="25"/>
    </row>
    <row r="161" spans="1:4" s="10" customFormat="1" x14ac:dyDescent="0.2">
      <c r="A161" s="14"/>
      <c r="B161" s="14"/>
      <c r="C161" s="15"/>
      <c r="D161" s="25"/>
    </row>
    <row r="162" spans="1:4" s="10" customFormat="1" x14ac:dyDescent="0.2">
      <c r="A162" s="14"/>
      <c r="B162" s="14"/>
      <c r="C162" s="15"/>
      <c r="D162" s="25"/>
    </row>
    <row r="163" spans="1:4" s="4" customFormat="1" x14ac:dyDescent="0.2">
      <c r="A163" s="14"/>
      <c r="B163" s="14"/>
      <c r="C163" s="15"/>
      <c r="D163" s="25"/>
    </row>
    <row r="164" spans="1:4" x14ac:dyDescent="0.2">
      <c r="A164" s="14"/>
      <c r="C164" s="15"/>
      <c r="D164" s="25"/>
    </row>
    <row r="165" spans="1:4" x14ac:dyDescent="0.2">
      <c r="A165" s="14"/>
      <c r="C165" s="15"/>
      <c r="D165" s="25"/>
    </row>
    <row r="166" spans="1:4" x14ac:dyDescent="0.2">
      <c r="A166" s="14"/>
      <c r="C166" s="15"/>
      <c r="D166" s="25"/>
    </row>
    <row r="167" spans="1:4" x14ac:dyDescent="0.2">
      <c r="A167" s="14"/>
      <c r="C167" s="15"/>
      <c r="D167" s="25"/>
    </row>
    <row r="168" spans="1:4" x14ac:dyDescent="0.2">
      <c r="A168" s="14"/>
      <c r="C168" s="15"/>
      <c r="D168" s="25"/>
    </row>
    <row r="169" spans="1:4" x14ac:dyDescent="0.2">
      <c r="A169" s="14"/>
      <c r="C169" s="15"/>
      <c r="D169" s="25"/>
    </row>
    <row r="170" spans="1:4" x14ac:dyDescent="0.2">
      <c r="A170" s="14"/>
      <c r="C170" s="15"/>
      <c r="D170" s="25"/>
    </row>
    <row r="171" spans="1:4" x14ac:dyDescent="0.2">
      <c r="A171" s="14"/>
      <c r="C171" s="15"/>
      <c r="D171" s="25"/>
    </row>
    <row r="172" spans="1:4" x14ac:dyDescent="0.2">
      <c r="A172" s="14"/>
      <c r="C172" s="15"/>
      <c r="D172" s="25"/>
    </row>
    <row r="173" spans="1:4" x14ac:dyDescent="0.2">
      <c r="A173" s="14"/>
      <c r="C173" s="15"/>
      <c r="D173" s="25"/>
    </row>
    <row r="174" spans="1:4" x14ac:dyDescent="0.2">
      <c r="A174" s="14"/>
      <c r="C174" s="15"/>
      <c r="D174" s="25"/>
    </row>
    <row r="175" spans="1:4" x14ac:dyDescent="0.2">
      <c r="A175" s="14"/>
      <c r="C175" s="15"/>
      <c r="D175" s="25"/>
    </row>
    <row r="176" spans="1:4" ht="14.25" customHeight="1" x14ac:dyDescent="0.2">
      <c r="A176" s="14"/>
      <c r="C176" s="15"/>
      <c r="D176" s="25"/>
    </row>
    <row r="177" spans="1:4" x14ac:dyDescent="0.2">
      <c r="A177" s="14"/>
      <c r="C177" s="15"/>
      <c r="D177" s="25"/>
    </row>
    <row r="178" spans="1:4" x14ac:dyDescent="0.2">
      <c r="A178" s="14"/>
      <c r="C178" s="15"/>
      <c r="D178" s="25"/>
    </row>
    <row r="179" spans="1:4" ht="14.25" customHeight="1" x14ac:dyDescent="0.2">
      <c r="A179" s="14"/>
      <c r="C179" s="15"/>
      <c r="D179" s="25"/>
    </row>
    <row r="180" spans="1:4" x14ac:dyDescent="0.2">
      <c r="A180" s="14"/>
      <c r="C180" s="15"/>
      <c r="D180" s="25"/>
    </row>
    <row r="181" spans="1:4" s="4" customFormat="1" x14ac:dyDescent="0.2">
      <c r="A181" s="14"/>
      <c r="B181" s="14"/>
      <c r="C181" s="15"/>
      <c r="D181" s="25"/>
    </row>
    <row r="182" spans="1:4" s="4" customFormat="1" x14ac:dyDescent="0.2">
      <c r="A182" s="14"/>
      <c r="B182" s="14"/>
      <c r="C182" s="15"/>
      <c r="D182" s="25"/>
    </row>
    <row r="183" spans="1:4" s="4" customFormat="1" x14ac:dyDescent="0.2">
      <c r="A183" s="14"/>
      <c r="B183" s="14"/>
      <c r="C183" s="15"/>
      <c r="D183" s="25"/>
    </row>
    <row r="184" spans="1:4" s="4" customFormat="1" x14ac:dyDescent="0.2">
      <c r="A184" s="14"/>
      <c r="B184" s="14"/>
      <c r="C184" s="15"/>
      <c r="D184" s="25"/>
    </row>
    <row r="185" spans="1:4" s="4" customFormat="1" x14ac:dyDescent="0.2">
      <c r="A185" s="14"/>
      <c r="B185" s="14"/>
      <c r="C185" s="15"/>
      <c r="D185" s="25"/>
    </row>
    <row r="186" spans="1:4" s="4" customFormat="1" x14ac:dyDescent="0.2">
      <c r="A186" s="14"/>
      <c r="B186" s="14"/>
      <c r="C186" s="15"/>
      <c r="D186" s="25"/>
    </row>
    <row r="187" spans="1:4" s="4" customFormat="1" x14ac:dyDescent="0.2">
      <c r="A187" s="14"/>
      <c r="B187" s="14"/>
      <c r="C187" s="15"/>
      <c r="D187" s="25"/>
    </row>
    <row r="188" spans="1:4" ht="12.75" customHeight="1" x14ac:dyDescent="0.2">
      <c r="A188" s="14"/>
      <c r="C188" s="15"/>
      <c r="D188" s="25"/>
    </row>
    <row r="189" spans="1:4" s="10" customFormat="1" x14ac:dyDescent="0.2">
      <c r="A189" s="14"/>
      <c r="B189" s="14"/>
      <c r="C189" s="15"/>
      <c r="D189" s="25"/>
    </row>
    <row r="190" spans="1:4" s="10" customFormat="1" x14ac:dyDescent="0.2">
      <c r="A190" s="14"/>
      <c r="B190" s="14"/>
      <c r="C190" s="15"/>
      <c r="D190" s="25"/>
    </row>
    <row r="191" spans="1:4" s="10" customFormat="1" x14ac:dyDescent="0.2">
      <c r="A191" s="14"/>
      <c r="B191" s="14"/>
      <c r="C191" s="15"/>
      <c r="D191" s="25"/>
    </row>
    <row r="192" spans="1:4" s="10" customFormat="1" x14ac:dyDescent="0.2">
      <c r="A192" s="14"/>
      <c r="B192" s="14"/>
      <c r="C192" s="15"/>
      <c r="D192" s="25"/>
    </row>
    <row r="193" spans="1:4" s="10" customFormat="1" x14ac:dyDescent="0.2">
      <c r="A193" s="14"/>
      <c r="B193" s="14"/>
      <c r="C193" s="15"/>
      <c r="D193" s="25"/>
    </row>
    <row r="194" spans="1:4" s="10" customFormat="1" x14ac:dyDescent="0.2">
      <c r="A194" s="14"/>
      <c r="B194" s="14"/>
      <c r="C194" s="15"/>
      <c r="D194" s="25"/>
    </row>
    <row r="195" spans="1:4" s="10" customFormat="1" x14ac:dyDescent="0.2">
      <c r="A195" s="14"/>
      <c r="B195" s="14"/>
      <c r="C195" s="15"/>
      <c r="D195" s="25"/>
    </row>
    <row r="196" spans="1:4" s="10" customFormat="1" ht="18" customHeight="1" x14ac:dyDescent="0.2">
      <c r="A196" s="14"/>
      <c r="B196" s="14"/>
      <c r="C196" s="15"/>
      <c r="D196" s="25"/>
    </row>
    <row r="197" spans="1:4" x14ac:dyDescent="0.2">
      <c r="A197" s="14"/>
      <c r="C197" s="15"/>
      <c r="D197" s="25"/>
    </row>
    <row r="198" spans="1:4" s="4" customFormat="1" x14ac:dyDescent="0.2">
      <c r="A198" s="14"/>
      <c r="B198" s="14"/>
      <c r="C198" s="15"/>
      <c r="D198" s="25"/>
    </row>
    <row r="199" spans="1:4" s="4" customFormat="1" x14ac:dyDescent="0.2">
      <c r="A199" s="14"/>
      <c r="B199" s="14"/>
      <c r="C199" s="15"/>
      <c r="D199" s="25"/>
    </row>
    <row r="200" spans="1:4" s="4" customFormat="1" x14ac:dyDescent="0.2">
      <c r="A200" s="14"/>
      <c r="B200" s="14"/>
      <c r="C200" s="15"/>
      <c r="D200" s="25"/>
    </row>
    <row r="201" spans="1:4" ht="12.75" customHeight="1" x14ac:dyDescent="0.2">
      <c r="A201" s="14"/>
      <c r="C201" s="15"/>
      <c r="D201" s="25"/>
    </row>
    <row r="202" spans="1:4" s="4" customFormat="1" x14ac:dyDescent="0.2">
      <c r="A202" s="14"/>
      <c r="B202" s="14"/>
      <c r="C202" s="15"/>
      <c r="D202" s="25"/>
    </row>
    <row r="203" spans="1:4" s="4" customFormat="1" x14ac:dyDescent="0.2">
      <c r="A203" s="14"/>
      <c r="B203" s="14"/>
      <c r="C203" s="15"/>
      <c r="D203" s="25"/>
    </row>
    <row r="204" spans="1:4" s="4" customFormat="1" x14ac:dyDescent="0.2">
      <c r="A204" s="14"/>
      <c r="B204" s="14"/>
      <c r="C204" s="15"/>
      <c r="D204" s="25"/>
    </row>
    <row r="205" spans="1:4" s="4" customFormat="1" x14ac:dyDescent="0.2">
      <c r="A205" s="14"/>
      <c r="B205" s="14"/>
      <c r="C205" s="15"/>
      <c r="D205" s="25"/>
    </row>
    <row r="206" spans="1:4" s="4" customFormat="1" x14ac:dyDescent="0.2">
      <c r="A206" s="14"/>
      <c r="B206" s="14"/>
      <c r="C206" s="15"/>
      <c r="D206" s="25"/>
    </row>
    <row r="207" spans="1:4" s="4" customFormat="1" x14ac:dyDescent="0.2">
      <c r="A207" s="14"/>
      <c r="B207" s="14"/>
      <c r="C207" s="15"/>
      <c r="D207" s="25"/>
    </row>
    <row r="208" spans="1:4" x14ac:dyDescent="0.2">
      <c r="A208" s="14"/>
      <c r="C208" s="15"/>
      <c r="D208" s="25"/>
    </row>
    <row r="209" spans="1:4" x14ac:dyDescent="0.2">
      <c r="A209" s="14"/>
      <c r="C209" s="15"/>
      <c r="D209" s="25"/>
    </row>
    <row r="210" spans="1:4" x14ac:dyDescent="0.2">
      <c r="A210" s="14"/>
      <c r="C210" s="15"/>
      <c r="D210" s="25"/>
    </row>
    <row r="211" spans="1:4" ht="14.25" customHeight="1" x14ac:dyDescent="0.2">
      <c r="A211" s="14"/>
      <c r="C211" s="15"/>
      <c r="D211" s="25"/>
    </row>
    <row r="212" spans="1:4" x14ac:dyDescent="0.2">
      <c r="A212" s="14"/>
      <c r="C212" s="15"/>
      <c r="D212" s="25"/>
    </row>
    <row r="213" spans="1:4" x14ac:dyDescent="0.2">
      <c r="A213" s="14"/>
      <c r="C213" s="15"/>
      <c r="D213" s="25"/>
    </row>
    <row r="214" spans="1:4" x14ac:dyDescent="0.2">
      <c r="A214" s="14"/>
      <c r="C214" s="15"/>
      <c r="D214" s="25"/>
    </row>
    <row r="215" spans="1:4" x14ac:dyDescent="0.2">
      <c r="A215" s="14"/>
      <c r="C215" s="15"/>
      <c r="D215" s="25"/>
    </row>
    <row r="216" spans="1:4" x14ac:dyDescent="0.2">
      <c r="A216" s="14"/>
      <c r="C216" s="15"/>
      <c r="D216" s="25"/>
    </row>
    <row r="217" spans="1:4" x14ac:dyDescent="0.2">
      <c r="A217" s="14"/>
      <c r="C217" s="15"/>
      <c r="D217" s="25"/>
    </row>
    <row r="218" spans="1:4" x14ac:dyDescent="0.2">
      <c r="A218" s="14"/>
      <c r="C218" s="15"/>
      <c r="D218" s="25"/>
    </row>
    <row r="219" spans="1:4" x14ac:dyDescent="0.2">
      <c r="A219" s="14"/>
      <c r="C219" s="15"/>
      <c r="D219" s="25"/>
    </row>
    <row r="220" spans="1:4" x14ac:dyDescent="0.2">
      <c r="A220" s="14"/>
      <c r="C220" s="15"/>
      <c r="D220" s="25"/>
    </row>
    <row r="221" spans="1:4" x14ac:dyDescent="0.2">
      <c r="A221" s="14"/>
      <c r="C221" s="15"/>
      <c r="D221" s="25"/>
    </row>
    <row r="222" spans="1:4" x14ac:dyDescent="0.2">
      <c r="A222" s="14"/>
      <c r="C222" s="15"/>
      <c r="D222" s="25"/>
    </row>
    <row r="223" spans="1:4" x14ac:dyDescent="0.2">
      <c r="A223" s="14"/>
      <c r="C223" s="15"/>
      <c r="D223" s="25"/>
    </row>
    <row r="224" spans="1:4" x14ac:dyDescent="0.2">
      <c r="A224" s="14"/>
      <c r="C224" s="15"/>
      <c r="D224" s="25"/>
    </row>
    <row r="225" spans="1:4" x14ac:dyDescent="0.2">
      <c r="A225" s="14"/>
      <c r="C225" s="15"/>
      <c r="D225" s="25"/>
    </row>
    <row r="226" spans="1:4" x14ac:dyDescent="0.2">
      <c r="A226" s="14"/>
      <c r="C226" s="15"/>
      <c r="D226" s="25"/>
    </row>
    <row r="227" spans="1:4" x14ac:dyDescent="0.2">
      <c r="A227" s="14"/>
      <c r="C227" s="15"/>
      <c r="D227" s="25"/>
    </row>
    <row r="228" spans="1:4" x14ac:dyDescent="0.2">
      <c r="A228" s="14"/>
      <c r="C228" s="15"/>
      <c r="D228" s="25"/>
    </row>
    <row r="229" spans="1:4" x14ac:dyDescent="0.2">
      <c r="A229" s="14"/>
      <c r="C229" s="15"/>
      <c r="D229" s="25"/>
    </row>
    <row r="230" spans="1:4" x14ac:dyDescent="0.2">
      <c r="A230" s="14"/>
      <c r="C230" s="15"/>
      <c r="D230" s="25"/>
    </row>
    <row r="231" spans="1:4" x14ac:dyDescent="0.2">
      <c r="A231" s="14"/>
      <c r="C231" s="15"/>
      <c r="D231" s="25"/>
    </row>
    <row r="232" spans="1:4" x14ac:dyDescent="0.2">
      <c r="A232" s="14"/>
      <c r="C232" s="15"/>
      <c r="D232" s="25"/>
    </row>
    <row r="233" spans="1:4" x14ac:dyDescent="0.2">
      <c r="A233" s="14"/>
      <c r="C233" s="15"/>
      <c r="D233" s="25"/>
    </row>
    <row r="234" spans="1:4" x14ac:dyDescent="0.2">
      <c r="A234" s="14"/>
      <c r="C234" s="15"/>
      <c r="D234" s="25"/>
    </row>
    <row r="235" spans="1:4" x14ac:dyDescent="0.2">
      <c r="A235" s="14"/>
      <c r="C235" s="15"/>
      <c r="D235" s="25"/>
    </row>
    <row r="236" spans="1:4" x14ac:dyDescent="0.2">
      <c r="A236" s="14"/>
      <c r="C236" s="15"/>
      <c r="D236" s="25"/>
    </row>
    <row r="237" spans="1:4" x14ac:dyDescent="0.2">
      <c r="A237" s="14"/>
      <c r="C237" s="15"/>
      <c r="D237" s="25"/>
    </row>
    <row r="238" spans="1:4" x14ac:dyDescent="0.2">
      <c r="A238" s="14"/>
      <c r="C238" s="15"/>
      <c r="D238" s="25"/>
    </row>
    <row r="239" spans="1:4" x14ac:dyDescent="0.2">
      <c r="A239" s="14"/>
      <c r="C239" s="15"/>
      <c r="D239" s="25"/>
    </row>
    <row r="240" spans="1:4" x14ac:dyDescent="0.2">
      <c r="A240" s="14"/>
      <c r="C240" s="15"/>
      <c r="D240" s="25"/>
    </row>
    <row r="241" spans="1:4" x14ac:dyDescent="0.2">
      <c r="A241" s="14"/>
      <c r="C241" s="15"/>
      <c r="D241" s="25"/>
    </row>
    <row r="242" spans="1:4" x14ac:dyDescent="0.2">
      <c r="A242" s="14"/>
      <c r="C242" s="15"/>
      <c r="D242" s="25"/>
    </row>
    <row r="243" spans="1:4" x14ac:dyDescent="0.2">
      <c r="A243" s="14"/>
      <c r="C243" s="15"/>
      <c r="D243" s="25"/>
    </row>
    <row r="244" spans="1:4" s="10" customFormat="1" x14ac:dyDescent="0.2">
      <c r="A244" s="14"/>
      <c r="B244" s="14"/>
      <c r="C244" s="15"/>
      <c r="D244" s="25"/>
    </row>
    <row r="245" spans="1:4" s="10" customFormat="1" x14ac:dyDescent="0.2">
      <c r="A245" s="14"/>
      <c r="B245" s="14"/>
      <c r="C245" s="15"/>
      <c r="D245" s="25"/>
    </row>
    <row r="246" spans="1:4" s="10" customFormat="1" x14ac:dyDescent="0.2">
      <c r="A246" s="14"/>
      <c r="B246" s="14"/>
      <c r="C246" s="15"/>
      <c r="D246" s="25"/>
    </row>
    <row r="247" spans="1:4" s="10" customFormat="1" x14ac:dyDescent="0.2">
      <c r="A247" s="14"/>
      <c r="B247" s="14"/>
      <c r="C247" s="15"/>
      <c r="D247" s="25"/>
    </row>
    <row r="248" spans="1:4" s="10" customFormat="1" x14ac:dyDescent="0.2">
      <c r="A248" s="14"/>
      <c r="B248" s="14"/>
      <c r="C248" s="15"/>
      <c r="D248" s="25"/>
    </row>
    <row r="249" spans="1:4" s="10" customFormat="1" x14ac:dyDescent="0.2">
      <c r="A249" s="14"/>
      <c r="B249" s="14"/>
      <c r="C249" s="15"/>
      <c r="D249" s="25"/>
    </row>
    <row r="250" spans="1:4" s="10" customFormat="1" x14ac:dyDescent="0.2">
      <c r="A250" s="14"/>
      <c r="B250" s="14"/>
      <c r="C250" s="15"/>
      <c r="D250" s="25"/>
    </row>
    <row r="251" spans="1:4" s="10" customFormat="1" x14ac:dyDescent="0.2">
      <c r="A251" s="14"/>
      <c r="B251" s="14"/>
      <c r="C251" s="15"/>
      <c r="D251" s="25"/>
    </row>
    <row r="252" spans="1:4" s="10" customFormat="1" x14ac:dyDescent="0.2">
      <c r="A252" s="14"/>
      <c r="B252" s="14"/>
      <c r="C252" s="15"/>
      <c r="D252" s="25"/>
    </row>
    <row r="253" spans="1:4" s="10" customFormat="1" x14ac:dyDescent="0.2">
      <c r="A253" s="14"/>
      <c r="B253" s="14"/>
      <c r="C253" s="15"/>
      <c r="D253" s="25"/>
    </row>
    <row r="254" spans="1:4" s="10" customFormat="1" x14ac:dyDescent="0.2">
      <c r="A254" s="14"/>
      <c r="B254" s="14"/>
      <c r="C254" s="15"/>
      <c r="D254" s="25"/>
    </row>
    <row r="255" spans="1:4" s="10" customFormat="1" x14ac:dyDescent="0.2">
      <c r="A255" s="14"/>
      <c r="B255" s="14"/>
      <c r="C255" s="15"/>
      <c r="D255" s="25"/>
    </row>
    <row r="256" spans="1:4" s="10" customFormat="1" x14ac:dyDescent="0.2">
      <c r="A256" s="14"/>
      <c r="B256" s="14"/>
      <c r="C256" s="15"/>
      <c r="D256" s="25"/>
    </row>
    <row r="257" spans="1:4" s="10" customFormat="1" x14ac:dyDescent="0.2">
      <c r="A257" s="14"/>
      <c r="B257" s="14"/>
      <c r="C257" s="15"/>
      <c r="D257" s="25"/>
    </row>
    <row r="258" spans="1:4" s="10" customFormat="1" x14ac:dyDescent="0.2">
      <c r="A258" s="14"/>
      <c r="B258" s="14"/>
      <c r="C258" s="15"/>
      <c r="D258" s="25"/>
    </row>
    <row r="259" spans="1:4" s="10" customFormat="1" x14ac:dyDescent="0.2">
      <c r="A259" s="14"/>
      <c r="B259" s="14"/>
      <c r="C259" s="15"/>
      <c r="D259" s="25"/>
    </row>
    <row r="260" spans="1:4" s="10" customFormat="1" x14ac:dyDescent="0.2">
      <c r="A260" s="14"/>
      <c r="B260" s="14"/>
      <c r="C260" s="15"/>
      <c r="D260" s="25"/>
    </row>
    <row r="261" spans="1:4" s="10" customFormat="1" x14ac:dyDescent="0.2">
      <c r="A261" s="14"/>
      <c r="B261" s="14"/>
      <c r="C261" s="15"/>
      <c r="D261" s="25"/>
    </row>
    <row r="262" spans="1:4" s="10" customFormat="1" x14ac:dyDescent="0.2">
      <c r="A262" s="14"/>
      <c r="B262" s="14"/>
      <c r="C262" s="15"/>
      <c r="D262" s="25"/>
    </row>
    <row r="263" spans="1:4" s="10" customFormat="1" x14ac:dyDescent="0.2">
      <c r="A263" s="14"/>
      <c r="B263" s="14"/>
      <c r="C263" s="15"/>
      <c r="D263" s="25"/>
    </row>
    <row r="264" spans="1:4" s="10" customFormat="1" x14ac:dyDescent="0.2">
      <c r="A264" s="14"/>
      <c r="B264" s="14"/>
      <c r="C264" s="15"/>
      <c r="D264" s="25"/>
    </row>
    <row r="265" spans="1:4" s="10" customFormat="1" x14ac:dyDescent="0.2">
      <c r="A265" s="14"/>
      <c r="B265" s="14"/>
      <c r="C265" s="15"/>
      <c r="D265" s="25"/>
    </row>
    <row r="266" spans="1:4" s="10" customFormat="1" x14ac:dyDescent="0.2">
      <c r="A266" s="14"/>
      <c r="B266" s="14"/>
      <c r="C266" s="15"/>
      <c r="D266" s="25"/>
    </row>
    <row r="267" spans="1:4" s="10" customFormat="1" x14ac:dyDescent="0.2">
      <c r="A267" s="14"/>
      <c r="B267" s="14"/>
      <c r="C267" s="15"/>
      <c r="D267" s="25"/>
    </row>
    <row r="268" spans="1:4" s="10" customFormat="1" x14ac:dyDescent="0.2">
      <c r="A268" s="14"/>
      <c r="B268" s="14"/>
      <c r="C268" s="15"/>
      <c r="D268" s="25"/>
    </row>
    <row r="269" spans="1:4" s="10" customFormat="1" x14ac:dyDescent="0.2">
      <c r="A269" s="14"/>
      <c r="B269" s="14"/>
      <c r="C269" s="15"/>
      <c r="D269" s="25"/>
    </row>
    <row r="270" spans="1:4" s="10" customFormat="1" x14ac:dyDescent="0.2">
      <c r="A270" s="14"/>
      <c r="B270" s="14"/>
      <c r="C270" s="15"/>
      <c r="D270" s="25"/>
    </row>
    <row r="271" spans="1:4" s="10" customFormat="1" x14ac:dyDescent="0.2">
      <c r="A271" s="14"/>
      <c r="B271" s="14"/>
      <c r="C271" s="15"/>
      <c r="D271" s="25"/>
    </row>
    <row r="272" spans="1:4" s="10" customFormat="1" ht="18" customHeight="1" x14ac:dyDescent="0.2">
      <c r="A272" s="14"/>
      <c r="B272" s="14"/>
      <c r="C272" s="15"/>
      <c r="D272" s="25"/>
    </row>
    <row r="273" spans="1:4" x14ac:dyDescent="0.2">
      <c r="A273" s="14"/>
      <c r="C273" s="15"/>
      <c r="D273" s="25"/>
    </row>
    <row r="274" spans="1:4" s="10" customFormat="1" x14ac:dyDescent="0.2">
      <c r="A274" s="14"/>
      <c r="B274" s="14"/>
      <c r="C274" s="15"/>
      <c r="D274" s="25"/>
    </row>
    <row r="275" spans="1:4" s="10" customFormat="1" x14ac:dyDescent="0.2">
      <c r="A275" s="14"/>
      <c r="B275" s="14"/>
      <c r="C275" s="15"/>
      <c r="D275" s="25"/>
    </row>
    <row r="276" spans="1:4" s="10" customFormat="1" x14ac:dyDescent="0.2">
      <c r="A276" s="14"/>
      <c r="B276" s="14"/>
      <c r="C276" s="15"/>
      <c r="D276" s="25"/>
    </row>
    <row r="277" spans="1:4" s="10" customFormat="1" ht="18" customHeight="1" x14ac:dyDescent="0.2">
      <c r="A277" s="14"/>
      <c r="B277" s="14"/>
      <c r="C277" s="15"/>
      <c r="D277" s="25"/>
    </row>
    <row r="278" spans="1:4" x14ac:dyDescent="0.2">
      <c r="A278" s="14"/>
      <c r="C278" s="15"/>
      <c r="D278" s="25"/>
    </row>
    <row r="279" spans="1:4" ht="14.25" customHeight="1" x14ac:dyDescent="0.2">
      <c r="A279" s="14"/>
      <c r="C279" s="15"/>
      <c r="D279" s="25"/>
    </row>
    <row r="280" spans="1:4" ht="14.25" customHeight="1" x14ac:dyDescent="0.2">
      <c r="A280" s="14"/>
      <c r="C280" s="15"/>
      <c r="D280" s="25"/>
    </row>
    <row r="281" spans="1:4" ht="14.25" customHeight="1" x14ac:dyDescent="0.2">
      <c r="A281" s="14"/>
      <c r="C281" s="15"/>
      <c r="D281" s="25"/>
    </row>
    <row r="282" spans="1:4" x14ac:dyDescent="0.2">
      <c r="A282" s="14"/>
      <c r="C282" s="15"/>
      <c r="D282" s="25"/>
    </row>
    <row r="283" spans="1:4" ht="14.25" customHeight="1" x14ac:dyDescent="0.2">
      <c r="A283" s="14"/>
      <c r="C283" s="15"/>
      <c r="D283" s="25"/>
    </row>
    <row r="284" spans="1:4" x14ac:dyDescent="0.2">
      <c r="A284" s="14"/>
      <c r="C284" s="15"/>
      <c r="D284" s="25"/>
    </row>
    <row r="285" spans="1:4" ht="14.25" customHeight="1" x14ac:dyDescent="0.2">
      <c r="A285" s="14"/>
      <c r="C285" s="15"/>
      <c r="D285" s="25"/>
    </row>
    <row r="286" spans="1:4" x14ac:dyDescent="0.2">
      <c r="A286" s="14"/>
      <c r="C286" s="15"/>
      <c r="D286" s="25"/>
    </row>
    <row r="287" spans="1:4" s="10" customFormat="1" ht="30" customHeight="1" x14ac:dyDescent="0.2">
      <c r="A287" s="14"/>
      <c r="B287" s="14"/>
      <c r="C287" s="15"/>
      <c r="D287" s="25"/>
    </row>
    <row r="288" spans="1:4" s="10" customFormat="1" x14ac:dyDescent="0.2">
      <c r="A288" s="14"/>
      <c r="B288" s="14"/>
      <c r="C288" s="15"/>
      <c r="D288" s="25"/>
    </row>
    <row r="289" spans="1:4" s="10" customFormat="1" x14ac:dyDescent="0.2">
      <c r="A289" s="14"/>
      <c r="B289" s="14"/>
      <c r="C289" s="15"/>
      <c r="D289" s="25"/>
    </row>
    <row r="290" spans="1:4" s="10" customFormat="1" x14ac:dyDescent="0.2">
      <c r="A290" s="14"/>
      <c r="B290" s="14"/>
      <c r="C290" s="15"/>
      <c r="D290" s="25"/>
    </row>
    <row r="291" spans="1:4" s="10" customFormat="1" x14ac:dyDescent="0.2">
      <c r="A291" s="14"/>
      <c r="B291" s="14"/>
      <c r="C291" s="15"/>
      <c r="D291" s="25"/>
    </row>
    <row r="292" spans="1:4" s="10" customFormat="1" x14ac:dyDescent="0.2">
      <c r="A292" s="14"/>
      <c r="B292" s="14"/>
      <c r="C292" s="15"/>
      <c r="D292" s="25"/>
    </row>
    <row r="293" spans="1:4" s="10" customFormat="1" x14ac:dyDescent="0.2">
      <c r="A293" s="14"/>
      <c r="B293" s="14"/>
      <c r="C293" s="15"/>
      <c r="D293" s="25"/>
    </row>
    <row r="294" spans="1:4" s="10" customFormat="1" x14ac:dyDescent="0.2">
      <c r="A294" s="14"/>
      <c r="B294" s="14"/>
      <c r="C294" s="15"/>
      <c r="D294" s="25"/>
    </row>
    <row r="295" spans="1:4" s="10" customFormat="1" x14ac:dyDescent="0.2">
      <c r="A295" s="14"/>
      <c r="B295" s="14"/>
      <c r="C295" s="15"/>
      <c r="D295" s="25"/>
    </row>
    <row r="296" spans="1:4" s="10" customFormat="1" x14ac:dyDescent="0.2">
      <c r="A296" s="14"/>
      <c r="B296" s="14"/>
      <c r="C296" s="15"/>
      <c r="D296" s="25"/>
    </row>
    <row r="297" spans="1:4" s="10" customFormat="1" x14ac:dyDescent="0.2">
      <c r="A297" s="14"/>
      <c r="B297" s="14"/>
      <c r="C297" s="15"/>
      <c r="D297" s="25"/>
    </row>
    <row r="298" spans="1:4" s="10" customFormat="1" x14ac:dyDescent="0.2">
      <c r="A298" s="14"/>
      <c r="B298" s="14"/>
      <c r="C298" s="15"/>
      <c r="D298" s="25"/>
    </row>
    <row r="299" spans="1:4" s="10" customFormat="1" x14ac:dyDescent="0.2">
      <c r="A299" s="14"/>
      <c r="B299" s="14"/>
      <c r="C299" s="15"/>
      <c r="D299" s="25"/>
    </row>
    <row r="300" spans="1:4" s="10" customFormat="1" x14ac:dyDescent="0.2">
      <c r="A300" s="14"/>
      <c r="B300" s="14"/>
      <c r="C300" s="15"/>
      <c r="D300" s="25"/>
    </row>
    <row r="301" spans="1:4" s="10" customFormat="1" x14ac:dyDescent="0.2">
      <c r="A301" s="14"/>
      <c r="B301" s="14"/>
      <c r="C301" s="15"/>
      <c r="D301" s="25"/>
    </row>
    <row r="302" spans="1:4" x14ac:dyDescent="0.2">
      <c r="A302" s="14"/>
      <c r="C302" s="15"/>
      <c r="D302" s="25"/>
    </row>
    <row r="303" spans="1:4" x14ac:dyDescent="0.2">
      <c r="A303" s="14"/>
      <c r="C303" s="15"/>
      <c r="D303" s="25"/>
    </row>
    <row r="304" spans="1:4" ht="18" customHeight="1" x14ac:dyDescent="0.2">
      <c r="A304" s="14"/>
      <c r="C304" s="15"/>
      <c r="D304" s="25"/>
    </row>
    <row r="305" spans="1:4" ht="20.25" customHeight="1" x14ac:dyDescent="0.2">
      <c r="A305" s="14"/>
      <c r="C305" s="15"/>
      <c r="D305" s="25"/>
    </row>
    <row r="306" spans="1:4" x14ac:dyDescent="0.2">
      <c r="A306" s="14"/>
      <c r="C306" s="15"/>
      <c r="D306" s="25"/>
    </row>
    <row r="307" spans="1:4" x14ac:dyDescent="0.2">
      <c r="A307" s="14"/>
      <c r="C307" s="15"/>
      <c r="D307" s="25"/>
    </row>
    <row r="308" spans="1:4" x14ac:dyDescent="0.2">
      <c r="A308" s="14"/>
      <c r="C308" s="15"/>
      <c r="D308" s="25"/>
    </row>
    <row r="309" spans="1:4" x14ac:dyDescent="0.2">
      <c r="A309" s="14"/>
      <c r="C309" s="15"/>
      <c r="D309" s="25"/>
    </row>
    <row r="310" spans="1:4" x14ac:dyDescent="0.2">
      <c r="A310" s="14"/>
      <c r="C310" s="15"/>
      <c r="D310" s="25"/>
    </row>
    <row r="311" spans="1:4" x14ac:dyDescent="0.2">
      <c r="A311" s="14"/>
      <c r="C311" s="15"/>
      <c r="D311" s="25"/>
    </row>
    <row r="312" spans="1:4" x14ac:dyDescent="0.2">
      <c r="A312" s="14"/>
      <c r="C312" s="15"/>
      <c r="D312" s="25"/>
    </row>
    <row r="313" spans="1:4" x14ac:dyDescent="0.2">
      <c r="A313" s="14"/>
      <c r="C313" s="15"/>
      <c r="D313" s="25"/>
    </row>
    <row r="314" spans="1:4" x14ac:dyDescent="0.2">
      <c r="A314" s="14"/>
      <c r="C314" s="15"/>
      <c r="D314" s="25"/>
    </row>
    <row r="315" spans="1:4" x14ac:dyDescent="0.2">
      <c r="A315" s="14"/>
      <c r="C315" s="15"/>
      <c r="D315" s="25"/>
    </row>
    <row r="316" spans="1:4" x14ac:dyDescent="0.2">
      <c r="A316" s="14"/>
      <c r="C316" s="15"/>
      <c r="D316" s="25"/>
    </row>
    <row r="317" spans="1:4" x14ac:dyDescent="0.2">
      <c r="A317" s="14"/>
      <c r="C317" s="15"/>
      <c r="D317" s="25"/>
    </row>
    <row r="318" spans="1:4" x14ac:dyDescent="0.2">
      <c r="A318" s="14"/>
      <c r="C318" s="15"/>
      <c r="D318" s="25"/>
    </row>
    <row r="319" spans="1:4" x14ac:dyDescent="0.2">
      <c r="A319" s="14"/>
      <c r="C319" s="15"/>
      <c r="D319" s="25"/>
    </row>
    <row r="320" spans="1:4" x14ac:dyDescent="0.2">
      <c r="A320" s="14"/>
      <c r="C320" s="15"/>
      <c r="D320" s="25"/>
    </row>
    <row r="321" spans="1:4" x14ac:dyDescent="0.2">
      <c r="A321" s="14"/>
      <c r="C321" s="15"/>
      <c r="D321" s="25"/>
    </row>
    <row r="322" spans="1:4" x14ac:dyDescent="0.2">
      <c r="A322" s="14"/>
      <c r="C322" s="15"/>
      <c r="D322" s="25"/>
    </row>
    <row r="323" spans="1:4" x14ac:dyDescent="0.2">
      <c r="A323" s="14"/>
      <c r="C323" s="15"/>
      <c r="D323" s="25"/>
    </row>
    <row r="324" spans="1:4" x14ac:dyDescent="0.2">
      <c r="A324" s="14"/>
      <c r="C324" s="15"/>
      <c r="D324" s="25"/>
    </row>
    <row r="325" spans="1:4" x14ac:dyDescent="0.2">
      <c r="A325" s="14"/>
      <c r="C325" s="15"/>
      <c r="D325" s="25"/>
    </row>
    <row r="326" spans="1:4" x14ac:dyDescent="0.2">
      <c r="A326" s="14"/>
      <c r="C326" s="15"/>
      <c r="D326" s="25"/>
    </row>
    <row r="327" spans="1:4" x14ac:dyDescent="0.2">
      <c r="A327" s="14"/>
      <c r="C327" s="15"/>
      <c r="D327" s="25"/>
    </row>
    <row r="328" spans="1:4" x14ac:dyDescent="0.2">
      <c r="A328" s="14"/>
      <c r="C328" s="15"/>
      <c r="D328" s="25"/>
    </row>
    <row r="329" spans="1:4" x14ac:dyDescent="0.2">
      <c r="A329" s="14"/>
      <c r="C329" s="15"/>
      <c r="D329" s="25"/>
    </row>
    <row r="330" spans="1:4" x14ac:dyDescent="0.2">
      <c r="A330" s="14"/>
      <c r="C330" s="15"/>
      <c r="D330" s="25"/>
    </row>
    <row r="331" spans="1:4" x14ac:dyDescent="0.2">
      <c r="A331" s="14"/>
      <c r="C331" s="15"/>
      <c r="D331" s="25"/>
    </row>
    <row r="332" spans="1:4" x14ac:dyDescent="0.2">
      <c r="A332" s="14"/>
      <c r="C332" s="15"/>
      <c r="D332" s="25"/>
    </row>
    <row r="333" spans="1:4" x14ac:dyDescent="0.2">
      <c r="A333" s="14"/>
      <c r="C333" s="15"/>
      <c r="D333" s="25"/>
    </row>
    <row r="334" spans="1:4" x14ac:dyDescent="0.2">
      <c r="A334" s="14"/>
      <c r="C334" s="15"/>
      <c r="D334" s="25"/>
    </row>
    <row r="335" spans="1:4" x14ac:dyDescent="0.2">
      <c r="A335" s="14"/>
      <c r="C335" s="15"/>
      <c r="D335" s="25"/>
    </row>
    <row r="336" spans="1:4" x14ac:dyDescent="0.2">
      <c r="A336" s="14"/>
      <c r="C336" s="15"/>
      <c r="D336" s="25"/>
    </row>
    <row r="337" spans="1:4" x14ac:dyDescent="0.2">
      <c r="A337" s="14"/>
      <c r="C337" s="15"/>
      <c r="D337" s="25"/>
    </row>
    <row r="338" spans="1:4" x14ac:dyDescent="0.2">
      <c r="A338" s="14"/>
      <c r="C338" s="15"/>
      <c r="D338" s="25"/>
    </row>
    <row r="339" spans="1:4" x14ac:dyDescent="0.2">
      <c r="A339" s="14"/>
      <c r="C339" s="15"/>
      <c r="D339" s="25"/>
    </row>
    <row r="340" spans="1:4" x14ac:dyDescent="0.2">
      <c r="A340" s="14"/>
      <c r="C340" s="15"/>
      <c r="D340" s="25"/>
    </row>
    <row r="341" spans="1:4" x14ac:dyDescent="0.2">
      <c r="A341" s="14"/>
      <c r="C341" s="15"/>
      <c r="D341" s="25"/>
    </row>
    <row r="342" spans="1:4" x14ac:dyDescent="0.2">
      <c r="A342" s="14"/>
      <c r="C342" s="15"/>
      <c r="D342" s="25"/>
    </row>
    <row r="343" spans="1:4" x14ac:dyDescent="0.2">
      <c r="A343" s="14"/>
      <c r="C343" s="15"/>
      <c r="D343" s="25"/>
    </row>
    <row r="344" spans="1:4" x14ac:dyDescent="0.2">
      <c r="A344" s="14"/>
      <c r="C344" s="15"/>
      <c r="D344" s="25"/>
    </row>
    <row r="345" spans="1:4" x14ac:dyDescent="0.2">
      <c r="A345" s="14"/>
      <c r="C345" s="15"/>
      <c r="D345" s="25"/>
    </row>
    <row r="346" spans="1:4" x14ac:dyDescent="0.2">
      <c r="A346" s="14"/>
      <c r="C346" s="15"/>
      <c r="D346" s="25"/>
    </row>
    <row r="347" spans="1:4" x14ac:dyDescent="0.2">
      <c r="A347" s="14"/>
      <c r="C347" s="15"/>
      <c r="D347" s="25"/>
    </row>
    <row r="348" spans="1:4" x14ac:dyDescent="0.2">
      <c r="A348" s="14"/>
      <c r="C348" s="15"/>
      <c r="D348" s="25"/>
    </row>
    <row r="349" spans="1:4" x14ac:dyDescent="0.2">
      <c r="A349" s="14"/>
      <c r="C349" s="15"/>
      <c r="D349" s="25"/>
    </row>
    <row r="350" spans="1:4" x14ac:dyDescent="0.2">
      <c r="A350" s="14"/>
      <c r="C350" s="15"/>
      <c r="D350" s="25"/>
    </row>
    <row r="351" spans="1:4" x14ac:dyDescent="0.2">
      <c r="A351" s="14"/>
      <c r="C351" s="15"/>
      <c r="D351" s="25"/>
    </row>
    <row r="352" spans="1:4" x14ac:dyDescent="0.2">
      <c r="A352" s="14"/>
      <c r="C352" s="15"/>
      <c r="D352" s="25"/>
    </row>
    <row r="353" spans="1:4" x14ac:dyDescent="0.2">
      <c r="A353" s="14"/>
      <c r="C353" s="15"/>
      <c r="D353" s="25"/>
    </row>
    <row r="354" spans="1:4" x14ac:dyDescent="0.2">
      <c r="A354" s="14"/>
      <c r="C354" s="15"/>
      <c r="D354" s="25"/>
    </row>
    <row r="355" spans="1:4" x14ac:dyDescent="0.2">
      <c r="A355" s="14"/>
      <c r="C355" s="15"/>
      <c r="D355" s="25"/>
    </row>
    <row r="356" spans="1:4" x14ac:dyDescent="0.2">
      <c r="A356" s="14"/>
      <c r="C356" s="15"/>
      <c r="D356" s="25"/>
    </row>
    <row r="357" spans="1:4" x14ac:dyDescent="0.2">
      <c r="A357" s="14"/>
      <c r="C357" s="15"/>
      <c r="D357" s="25"/>
    </row>
    <row r="358" spans="1:4" x14ac:dyDescent="0.2">
      <c r="A358" s="14"/>
      <c r="C358" s="15"/>
      <c r="D358" s="25"/>
    </row>
    <row r="359" spans="1:4" x14ac:dyDescent="0.2">
      <c r="A359" s="14"/>
      <c r="C359" s="15"/>
      <c r="D359" s="25"/>
    </row>
    <row r="360" spans="1:4" x14ac:dyDescent="0.2">
      <c r="A360" s="14"/>
      <c r="C360" s="15"/>
      <c r="D360" s="25"/>
    </row>
    <row r="361" spans="1:4" x14ac:dyDescent="0.2">
      <c r="A361" s="14"/>
      <c r="C361" s="15"/>
      <c r="D361" s="25"/>
    </row>
    <row r="362" spans="1:4" x14ac:dyDescent="0.2">
      <c r="A362" s="14"/>
      <c r="C362" s="15"/>
      <c r="D362" s="25"/>
    </row>
    <row r="363" spans="1:4" x14ac:dyDescent="0.2">
      <c r="A363" s="14"/>
      <c r="C363" s="15"/>
      <c r="D363" s="25"/>
    </row>
    <row r="364" spans="1:4" x14ac:dyDescent="0.2">
      <c r="A364" s="14"/>
      <c r="C364" s="15"/>
      <c r="D364" s="25"/>
    </row>
    <row r="365" spans="1:4" x14ac:dyDescent="0.2">
      <c r="A365" s="14"/>
      <c r="C365" s="15"/>
      <c r="D365" s="25"/>
    </row>
    <row r="366" spans="1:4" x14ac:dyDescent="0.2">
      <c r="A366" s="14"/>
      <c r="C366" s="15"/>
      <c r="D366" s="25"/>
    </row>
    <row r="367" spans="1:4" x14ac:dyDescent="0.2">
      <c r="A367" s="14"/>
      <c r="C367" s="15"/>
      <c r="D367" s="25"/>
    </row>
    <row r="368" spans="1:4" x14ac:dyDescent="0.2">
      <c r="A368" s="14"/>
      <c r="C368" s="15"/>
      <c r="D368" s="25"/>
    </row>
    <row r="369" spans="1:4" x14ac:dyDescent="0.2">
      <c r="A369" s="14"/>
      <c r="C369" s="15"/>
      <c r="D369" s="25"/>
    </row>
    <row r="370" spans="1:4" x14ac:dyDescent="0.2">
      <c r="A370" s="14"/>
      <c r="C370" s="15"/>
      <c r="D370" s="25"/>
    </row>
    <row r="371" spans="1:4" x14ac:dyDescent="0.2">
      <c r="A371" s="14"/>
      <c r="C371" s="15"/>
      <c r="D371" s="25"/>
    </row>
    <row r="372" spans="1:4" x14ac:dyDescent="0.2">
      <c r="A372" s="14"/>
      <c r="C372" s="15"/>
      <c r="D372" s="25"/>
    </row>
    <row r="373" spans="1:4" x14ac:dyDescent="0.2">
      <c r="A373" s="14"/>
      <c r="C373" s="15"/>
      <c r="D373" s="25"/>
    </row>
    <row r="374" spans="1:4" x14ac:dyDescent="0.2">
      <c r="A374" s="14"/>
      <c r="C374" s="15"/>
      <c r="D374" s="25"/>
    </row>
    <row r="375" spans="1:4" x14ac:dyDescent="0.2">
      <c r="A375" s="14"/>
      <c r="C375" s="15"/>
      <c r="D375" s="25"/>
    </row>
    <row r="376" spans="1:4" x14ac:dyDescent="0.2">
      <c r="A376" s="14"/>
      <c r="C376" s="15"/>
      <c r="D376" s="25"/>
    </row>
    <row r="377" spans="1:4" x14ac:dyDescent="0.2">
      <c r="A377" s="14"/>
      <c r="C377" s="15"/>
      <c r="D377" s="25"/>
    </row>
    <row r="378" spans="1:4" x14ac:dyDescent="0.2">
      <c r="A378" s="14"/>
      <c r="C378" s="15"/>
      <c r="D378" s="25"/>
    </row>
    <row r="379" spans="1:4" x14ac:dyDescent="0.2">
      <c r="A379" s="14"/>
      <c r="C379" s="15"/>
      <c r="D379" s="25"/>
    </row>
    <row r="380" spans="1:4" x14ac:dyDescent="0.2">
      <c r="A380" s="14"/>
      <c r="C380" s="15"/>
      <c r="D380" s="25"/>
    </row>
    <row r="381" spans="1:4" x14ac:dyDescent="0.2">
      <c r="A381" s="14"/>
      <c r="C381" s="15"/>
      <c r="D381" s="25"/>
    </row>
    <row r="382" spans="1:4" x14ac:dyDescent="0.2">
      <c r="A382" s="14"/>
      <c r="C382" s="15"/>
      <c r="D382" s="25"/>
    </row>
    <row r="383" spans="1:4" x14ac:dyDescent="0.2">
      <c r="A383" s="14"/>
      <c r="C383" s="15"/>
      <c r="D383" s="25"/>
    </row>
    <row r="384" spans="1:4" x14ac:dyDescent="0.2">
      <c r="A384" s="14"/>
      <c r="C384" s="15"/>
      <c r="D384" s="25"/>
    </row>
    <row r="385" spans="1:4" x14ac:dyDescent="0.2">
      <c r="A385" s="14"/>
      <c r="C385" s="15"/>
      <c r="D385" s="25"/>
    </row>
    <row r="386" spans="1:4" x14ac:dyDescent="0.2">
      <c r="A386" s="14"/>
      <c r="C386" s="15"/>
      <c r="D386" s="25"/>
    </row>
    <row r="387" spans="1:4" x14ac:dyDescent="0.2">
      <c r="A387" s="14"/>
      <c r="C387" s="15"/>
      <c r="D387" s="25"/>
    </row>
    <row r="388" spans="1:4" x14ac:dyDescent="0.2">
      <c r="A388" s="14"/>
      <c r="C388" s="15"/>
      <c r="D388" s="25"/>
    </row>
    <row r="389" spans="1:4" x14ac:dyDescent="0.2">
      <c r="A389" s="14"/>
      <c r="C389" s="15"/>
      <c r="D389" s="25"/>
    </row>
    <row r="390" spans="1:4" x14ac:dyDescent="0.2">
      <c r="A390" s="14"/>
      <c r="C390" s="15"/>
      <c r="D390" s="25"/>
    </row>
    <row r="391" spans="1:4" x14ac:dyDescent="0.2">
      <c r="A391" s="14"/>
      <c r="C391" s="15"/>
      <c r="D391" s="25"/>
    </row>
    <row r="392" spans="1:4" x14ac:dyDescent="0.2">
      <c r="A392" s="14"/>
      <c r="C392" s="15"/>
      <c r="D392" s="25"/>
    </row>
    <row r="393" spans="1:4" x14ac:dyDescent="0.2">
      <c r="A393" s="14"/>
      <c r="C393" s="15"/>
      <c r="D393" s="25"/>
    </row>
    <row r="394" spans="1:4" x14ac:dyDescent="0.2">
      <c r="A394" s="14"/>
      <c r="C394" s="15"/>
      <c r="D394" s="25"/>
    </row>
    <row r="395" spans="1:4" x14ac:dyDescent="0.2">
      <c r="A395" s="14"/>
      <c r="C395" s="15"/>
      <c r="D395" s="25"/>
    </row>
    <row r="396" spans="1:4" x14ac:dyDescent="0.2">
      <c r="A396" s="14"/>
      <c r="C396" s="15"/>
      <c r="D396" s="25"/>
    </row>
    <row r="397" spans="1:4" x14ac:dyDescent="0.2">
      <c r="A397" s="14"/>
      <c r="C397" s="15"/>
      <c r="D397" s="25"/>
    </row>
    <row r="398" spans="1:4" x14ac:dyDescent="0.2">
      <c r="A398" s="14"/>
      <c r="C398" s="15"/>
      <c r="D398" s="25"/>
    </row>
    <row r="399" spans="1:4" x14ac:dyDescent="0.2">
      <c r="A399" s="14"/>
      <c r="C399" s="15"/>
      <c r="D399" s="25"/>
    </row>
    <row r="400" spans="1:4" x14ac:dyDescent="0.2">
      <c r="A400" s="14"/>
      <c r="C400" s="15"/>
      <c r="D400" s="25"/>
    </row>
    <row r="401" spans="1:4" x14ac:dyDescent="0.2">
      <c r="A401" s="14"/>
      <c r="C401" s="15"/>
      <c r="D401" s="25"/>
    </row>
    <row r="402" spans="1:4" x14ac:dyDescent="0.2">
      <c r="A402" s="14"/>
      <c r="C402" s="15"/>
      <c r="D402" s="25"/>
    </row>
    <row r="403" spans="1:4" x14ac:dyDescent="0.2">
      <c r="A403" s="14"/>
      <c r="C403" s="15"/>
      <c r="D403" s="25"/>
    </row>
    <row r="404" spans="1:4" x14ac:dyDescent="0.2">
      <c r="A404" s="14"/>
      <c r="C404" s="15"/>
      <c r="D404" s="25"/>
    </row>
    <row r="405" spans="1:4" x14ac:dyDescent="0.2">
      <c r="A405" s="14"/>
      <c r="C405" s="15"/>
      <c r="D405" s="25"/>
    </row>
    <row r="406" spans="1:4" x14ac:dyDescent="0.2">
      <c r="A406" s="14"/>
      <c r="C406" s="15"/>
      <c r="D406" s="25"/>
    </row>
    <row r="407" spans="1:4" x14ac:dyDescent="0.2">
      <c r="A407" s="14"/>
      <c r="C407" s="15"/>
      <c r="D407" s="25"/>
    </row>
    <row r="408" spans="1:4" x14ac:dyDescent="0.2">
      <c r="A408" s="14"/>
      <c r="C408" s="15"/>
      <c r="D408" s="25"/>
    </row>
    <row r="409" spans="1:4" x14ac:dyDescent="0.2">
      <c r="A409" s="14"/>
      <c r="C409" s="15"/>
      <c r="D409" s="25"/>
    </row>
    <row r="410" spans="1:4" x14ac:dyDescent="0.2">
      <c r="A410" s="14"/>
      <c r="C410" s="15"/>
      <c r="D410" s="25"/>
    </row>
    <row r="411" spans="1:4" x14ac:dyDescent="0.2">
      <c r="A411" s="14"/>
      <c r="C411" s="15"/>
      <c r="D411" s="25"/>
    </row>
    <row r="412" spans="1:4" x14ac:dyDescent="0.2">
      <c r="A412" s="14"/>
      <c r="C412" s="15"/>
      <c r="D412" s="25"/>
    </row>
    <row r="413" spans="1:4" x14ac:dyDescent="0.2">
      <c r="A413" s="14"/>
      <c r="C413" s="15"/>
      <c r="D413" s="25"/>
    </row>
    <row r="414" spans="1:4" x14ac:dyDescent="0.2">
      <c r="A414" s="14"/>
      <c r="C414" s="15"/>
      <c r="D414" s="25"/>
    </row>
    <row r="415" spans="1:4" x14ac:dyDescent="0.2">
      <c r="A415" s="14"/>
      <c r="C415" s="15"/>
      <c r="D415" s="25"/>
    </row>
    <row r="416" spans="1:4" x14ac:dyDescent="0.2">
      <c r="A416" s="14"/>
      <c r="C416" s="15"/>
      <c r="D416" s="25"/>
    </row>
    <row r="417" spans="1:4" x14ac:dyDescent="0.2">
      <c r="A417" s="14"/>
      <c r="C417" s="15"/>
      <c r="D417" s="25"/>
    </row>
    <row r="418" spans="1:4" x14ac:dyDescent="0.2">
      <c r="A418" s="14"/>
      <c r="C418" s="15"/>
      <c r="D418" s="25"/>
    </row>
    <row r="419" spans="1:4" x14ac:dyDescent="0.2">
      <c r="A419" s="14"/>
      <c r="C419" s="15"/>
      <c r="D419" s="25"/>
    </row>
    <row r="420" spans="1:4" x14ac:dyDescent="0.2">
      <c r="A420" s="14"/>
      <c r="C420" s="15"/>
      <c r="D420" s="25"/>
    </row>
    <row r="421" spans="1:4" x14ac:dyDescent="0.2">
      <c r="A421" s="14"/>
      <c r="C421" s="15"/>
      <c r="D421" s="25"/>
    </row>
    <row r="422" spans="1:4" x14ac:dyDescent="0.2">
      <c r="A422" s="14"/>
      <c r="C422" s="15"/>
      <c r="D422" s="25"/>
    </row>
    <row r="423" spans="1:4" x14ac:dyDescent="0.2">
      <c r="A423" s="14"/>
      <c r="C423" s="15"/>
      <c r="D423" s="25"/>
    </row>
    <row r="424" spans="1:4" x14ac:dyDescent="0.2">
      <c r="A424" s="14"/>
      <c r="C424" s="15"/>
      <c r="D424" s="25"/>
    </row>
    <row r="425" spans="1:4" x14ac:dyDescent="0.2">
      <c r="A425" s="14"/>
      <c r="C425" s="15"/>
      <c r="D425" s="25"/>
    </row>
    <row r="426" spans="1:4" x14ac:dyDescent="0.2">
      <c r="A426" s="14"/>
      <c r="C426" s="15"/>
      <c r="D426" s="25"/>
    </row>
    <row r="427" spans="1:4" x14ac:dyDescent="0.2">
      <c r="A427" s="14"/>
      <c r="C427" s="15"/>
      <c r="D427" s="25"/>
    </row>
    <row r="428" spans="1:4" x14ac:dyDescent="0.2">
      <c r="A428" s="14"/>
      <c r="C428" s="15"/>
      <c r="D428" s="25"/>
    </row>
    <row r="429" spans="1:4" x14ac:dyDescent="0.2">
      <c r="A429" s="14"/>
      <c r="C429" s="15"/>
      <c r="D429" s="25"/>
    </row>
    <row r="430" spans="1:4" x14ac:dyDescent="0.2">
      <c r="A430" s="14"/>
      <c r="C430" s="15"/>
      <c r="D430" s="25"/>
    </row>
    <row r="431" spans="1:4" x14ac:dyDescent="0.2">
      <c r="A431" s="14"/>
      <c r="C431" s="15"/>
      <c r="D431" s="25"/>
    </row>
    <row r="432" spans="1:4" x14ac:dyDescent="0.2">
      <c r="A432" s="14"/>
      <c r="C432" s="15"/>
      <c r="D432" s="25"/>
    </row>
    <row r="433" spans="1:4" x14ac:dyDescent="0.2">
      <c r="A433" s="14"/>
      <c r="C433" s="15"/>
      <c r="D433" s="25"/>
    </row>
    <row r="434" spans="1:4" x14ac:dyDescent="0.2">
      <c r="A434" s="14"/>
      <c r="C434" s="15"/>
      <c r="D434" s="25"/>
    </row>
    <row r="435" spans="1:4" x14ac:dyDescent="0.2">
      <c r="A435" s="14"/>
      <c r="C435" s="15"/>
      <c r="D435" s="25"/>
    </row>
    <row r="436" spans="1:4" x14ac:dyDescent="0.2">
      <c r="A436" s="14"/>
      <c r="C436" s="15"/>
      <c r="D436" s="25"/>
    </row>
    <row r="437" spans="1:4" x14ac:dyDescent="0.2">
      <c r="A437" s="14"/>
      <c r="C437" s="15"/>
      <c r="D437" s="25"/>
    </row>
    <row r="438" spans="1:4" x14ac:dyDescent="0.2">
      <c r="A438" s="14"/>
      <c r="C438" s="15"/>
      <c r="D438" s="25"/>
    </row>
    <row r="439" spans="1:4" x14ac:dyDescent="0.2">
      <c r="A439" s="14"/>
      <c r="C439" s="15"/>
      <c r="D439" s="25"/>
    </row>
    <row r="440" spans="1:4" x14ac:dyDescent="0.2">
      <c r="A440" s="14"/>
      <c r="C440" s="15"/>
      <c r="D440" s="25"/>
    </row>
    <row r="441" spans="1:4" x14ac:dyDescent="0.2">
      <c r="A441" s="14"/>
      <c r="C441" s="15"/>
      <c r="D441" s="25"/>
    </row>
    <row r="442" spans="1:4" x14ac:dyDescent="0.2">
      <c r="A442" s="14"/>
      <c r="C442" s="15"/>
      <c r="D442" s="25"/>
    </row>
    <row r="443" spans="1:4" x14ac:dyDescent="0.2">
      <c r="A443" s="14"/>
      <c r="C443" s="15"/>
      <c r="D443" s="25"/>
    </row>
    <row r="444" spans="1:4" x14ac:dyDescent="0.2">
      <c r="A444" s="14"/>
      <c r="C444" s="15"/>
      <c r="D444" s="25"/>
    </row>
    <row r="445" spans="1:4" x14ac:dyDescent="0.2">
      <c r="A445" s="14"/>
      <c r="C445" s="15"/>
      <c r="D445" s="25"/>
    </row>
    <row r="446" spans="1:4" x14ac:dyDescent="0.2">
      <c r="A446" s="14"/>
      <c r="C446" s="15"/>
      <c r="D446" s="25"/>
    </row>
    <row r="447" spans="1:4" x14ac:dyDescent="0.2">
      <c r="A447" s="14"/>
      <c r="C447" s="15"/>
      <c r="D447" s="25"/>
    </row>
    <row r="448" spans="1:4" x14ac:dyDescent="0.2">
      <c r="A448" s="14"/>
      <c r="C448" s="15"/>
      <c r="D448" s="25"/>
    </row>
    <row r="449" spans="1:4" x14ac:dyDescent="0.2">
      <c r="A449" s="14"/>
      <c r="C449" s="15"/>
      <c r="D449" s="25"/>
    </row>
    <row r="450" spans="1:4" x14ac:dyDescent="0.2">
      <c r="A450" s="14"/>
      <c r="C450" s="15"/>
      <c r="D450" s="25"/>
    </row>
    <row r="451" spans="1:4" x14ac:dyDescent="0.2">
      <c r="A451" s="14"/>
      <c r="C451" s="15"/>
      <c r="D451" s="25"/>
    </row>
    <row r="452" spans="1:4" x14ac:dyDescent="0.2">
      <c r="A452" s="14"/>
      <c r="C452" s="15"/>
      <c r="D452" s="25"/>
    </row>
    <row r="453" spans="1:4" x14ac:dyDescent="0.2">
      <c r="A453" s="14"/>
      <c r="C453" s="15"/>
      <c r="D453" s="25"/>
    </row>
    <row r="454" spans="1:4" x14ac:dyDescent="0.2">
      <c r="A454" s="14"/>
      <c r="C454" s="15"/>
      <c r="D454" s="25"/>
    </row>
    <row r="455" spans="1:4" x14ac:dyDescent="0.2">
      <c r="A455" s="14"/>
      <c r="C455" s="15"/>
      <c r="D455" s="25"/>
    </row>
    <row r="456" spans="1:4" x14ac:dyDescent="0.2">
      <c r="A456" s="14"/>
      <c r="C456" s="15"/>
      <c r="D456" s="25"/>
    </row>
    <row r="457" spans="1:4" x14ac:dyDescent="0.2">
      <c r="A457" s="14"/>
      <c r="C457" s="15"/>
      <c r="D457" s="25"/>
    </row>
    <row r="458" spans="1:4" x14ac:dyDescent="0.2">
      <c r="A458" s="14"/>
      <c r="C458" s="15"/>
      <c r="D458" s="25"/>
    </row>
    <row r="459" spans="1:4" x14ac:dyDescent="0.2">
      <c r="A459" s="14"/>
      <c r="C459" s="15"/>
      <c r="D459" s="25"/>
    </row>
    <row r="460" spans="1:4" x14ac:dyDescent="0.2">
      <c r="A460" s="14"/>
      <c r="C460" s="15"/>
      <c r="D460" s="25"/>
    </row>
    <row r="461" spans="1:4" x14ac:dyDescent="0.2">
      <c r="A461" s="14"/>
      <c r="C461" s="15"/>
      <c r="D461" s="25"/>
    </row>
    <row r="462" spans="1:4" x14ac:dyDescent="0.2">
      <c r="A462" s="14"/>
      <c r="C462" s="15"/>
      <c r="D462" s="25"/>
    </row>
    <row r="463" spans="1:4" x14ac:dyDescent="0.2">
      <c r="A463" s="14"/>
      <c r="C463" s="15"/>
      <c r="D463" s="25"/>
    </row>
    <row r="464" spans="1:4" x14ac:dyDescent="0.2">
      <c r="A464" s="14"/>
      <c r="C464" s="15"/>
      <c r="D464" s="25"/>
    </row>
    <row r="465" spans="1:4" x14ac:dyDescent="0.2">
      <c r="A465" s="14"/>
      <c r="C465" s="15"/>
      <c r="D465" s="25"/>
    </row>
    <row r="466" spans="1:4" x14ac:dyDescent="0.2">
      <c r="A466" s="14"/>
      <c r="C466" s="15"/>
      <c r="D466" s="25"/>
    </row>
    <row r="467" spans="1:4" x14ac:dyDescent="0.2">
      <c r="A467" s="14"/>
      <c r="C467" s="15"/>
      <c r="D467" s="25"/>
    </row>
    <row r="468" spans="1:4" x14ac:dyDescent="0.2">
      <c r="A468" s="14"/>
      <c r="C468" s="15"/>
      <c r="D468" s="25"/>
    </row>
    <row r="469" spans="1:4" x14ac:dyDescent="0.2">
      <c r="A469" s="14"/>
      <c r="C469" s="15"/>
      <c r="D469" s="25"/>
    </row>
    <row r="470" spans="1:4" x14ac:dyDescent="0.2">
      <c r="A470" s="14"/>
      <c r="C470" s="15"/>
      <c r="D470" s="25"/>
    </row>
    <row r="471" spans="1:4" x14ac:dyDescent="0.2">
      <c r="A471" s="14"/>
      <c r="C471" s="15"/>
      <c r="D471" s="25"/>
    </row>
    <row r="472" spans="1:4" x14ac:dyDescent="0.2">
      <c r="A472" s="14"/>
      <c r="C472" s="15"/>
      <c r="D472" s="25"/>
    </row>
    <row r="473" spans="1:4" x14ac:dyDescent="0.2">
      <c r="A473" s="14"/>
      <c r="C473" s="15"/>
      <c r="D473" s="25"/>
    </row>
    <row r="474" spans="1:4" x14ac:dyDescent="0.2">
      <c r="A474" s="14"/>
      <c r="C474" s="15"/>
      <c r="D474" s="25"/>
    </row>
    <row r="475" spans="1:4" x14ac:dyDescent="0.2">
      <c r="A475" s="14"/>
      <c r="C475" s="15"/>
      <c r="D475" s="25"/>
    </row>
    <row r="476" spans="1:4" x14ac:dyDescent="0.2">
      <c r="A476" s="14"/>
      <c r="C476" s="15"/>
      <c r="D476" s="25"/>
    </row>
    <row r="477" spans="1:4" x14ac:dyDescent="0.2">
      <c r="A477" s="14"/>
      <c r="C477" s="15"/>
      <c r="D477" s="25"/>
    </row>
    <row r="478" spans="1:4" x14ac:dyDescent="0.2">
      <c r="A478" s="14"/>
      <c r="C478" s="15"/>
      <c r="D478" s="25"/>
    </row>
    <row r="479" spans="1:4" x14ac:dyDescent="0.2">
      <c r="A479" s="14"/>
      <c r="C479" s="15"/>
      <c r="D479" s="25"/>
    </row>
    <row r="480" spans="1:4" x14ac:dyDescent="0.2">
      <c r="A480" s="14"/>
      <c r="C480" s="15"/>
      <c r="D480" s="25"/>
    </row>
    <row r="481" spans="1:4" x14ac:dyDescent="0.2">
      <c r="A481" s="14"/>
      <c r="C481" s="15"/>
      <c r="D481" s="25"/>
    </row>
    <row r="482" spans="1:4" x14ac:dyDescent="0.2">
      <c r="A482" s="14"/>
      <c r="C482" s="15"/>
      <c r="D482" s="25"/>
    </row>
    <row r="483" spans="1:4" x14ac:dyDescent="0.2">
      <c r="A483" s="14"/>
      <c r="C483" s="15"/>
      <c r="D483" s="25"/>
    </row>
    <row r="484" spans="1:4" x14ac:dyDescent="0.2">
      <c r="A484" s="14"/>
      <c r="C484" s="15"/>
      <c r="D484" s="25"/>
    </row>
    <row r="485" spans="1:4" x14ac:dyDescent="0.2">
      <c r="A485" s="14"/>
      <c r="C485" s="15"/>
      <c r="D485" s="25"/>
    </row>
    <row r="486" spans="1:4" x14ac:dyDescent="0.2">
      <c r="A486" s="14"/>
      <c r="C486" s="15"/>
      <c r="D486" s="25"/>
    </row>
    <row r="487" spans="1:4" x14ac:dyDescent="0.2">
      <c r="A487" s="14"/>
      <c r="C487" s="15"/>
      <c r="D487" s="25"/>
    </row>
    <row r="488" spans="1:4" x14ac:dyDescent="0.2">
      <c r="A488" s="14"/>
      <c r="C488" s="15"/>
      <c r="D488" s="25"/>
    </row>
    <row r="489" spans="1:4" x14ac:dyDescent="0.2">
      <c r="A489" s="14"/>
      <c r="C489" s="15"/>
      <c r="D489" s="25"/>
    </row>
    <row r="490" spans="1:4" x14ac:dyDescent="0.2">
      <c r="A490" s="14"/>
      <c r="C490" s="15"/>
      <c r="D490" s="25"/>
    </row>
    <row r="491" spans="1:4" x14ac:dyDescent="0.2">
      <c r="A491" s="14"/>
      <c r="C491" s="15"/>
      <c r="D491" s="25"/>
    </row>
    <row r="492" spans="1:4" x14ac:dyDescent="0.2">
      <c r="A492" s="14"/>
      <c r="C492" s="15"/>
      <c r="D492" s="25"/>
    </row>
    <row r="493" spans="1:4" x14ac:dyDescent="0.2">
      <c r="A493" s="14"/>
      <c r="C493" s="15"/>
      <c r="D493" s="25"/>
    </row>
    <row r="494" spans="1:4" x14ac:dyDescent="0.2">
      <c r="A494" s="14"/>
      <c r="C494" s="15"/>
      <c r="D494" s="25"/>
    </row>
    <row r="495" spans="1:4" x14ac:dyDescent="0.2">
      <c r="A495" s="14"/>
      <c r="C495" s="15"/>
      <c r="D495" s="25"/>
    </row>
    <row r="496" spans="1:4" x14ac:dyDescent="0.2">
      <c r="A496" s="14"/>
      <c r="C496" s="15"/>
      <c r="D496" s="25"/>
    </row>
    <row r="497" spans="1:4" x14ac:dyDescent="0.2">
      <c r="A497" s="14"/>
      <c r="C497" s="15"/>
      <c r="D497" s="25"/>
    </row>
    <row r="498" spans="1:4" x14ac:dyDescent="0.2">
      <c r="A498" s="14"/>
      <c r="C498" s="15"/>
      <c r="D498" s="25"/>
    </row>
    <row r="499" spans="1:4" x14ac:dyDescent="0.2">
      <c r="A499" s="14"/>
      <c r="C499" s="15"/>
      <c r="D499" s="25"/>
    </row>
    <row r="500" spans="1:4" x14ac:dyDescent="0.2">
      <c r="A500" s="14"/>
      <c r="C500" s="15"/>
      <c r="D500" s="25"/>
    </row>
    <row r="501" spans="1:4" x14ac:dyDescent="0.2">
      <c r="A501" s="14"/>
      <c r="C501" s="15"/>
      <c r="D501" s="25"/>
    </row>
    <row r="502" spans="1:4" x14ac:dyDescent="0.2">
      <c r="A502" s="14"/>
      <c r="C502" s="15"/>
      <c r="D502" s="25"/>
    </row>
    <row r="503" spans="1:4" x14ac:dyDescent="0.2">
      <c r="A503" s="14"/>
      <c r="C503" s="15"/>
      <c r="D503" s="25"/>
    </row>
    <row r="504" spans="1:4" x14ac:dyDescent="0.2">
      <c r="A504" s="14"/>
      <c r="C504" s="15"/>
      <c r="D504" s="25"/>
    </row>
    <row r="505" spans="1:4" x14ac:dyDescent="0.2">
      <c r="A505" s="14"/>
      <c r="C505" s="15"/>
      <c r="D505" s="25"/>
    </row>
    <row r="506" spans="1:4" x14ac:dyDescent="0.2">
      <c r="A506" s="14"/>
      <c r="C506" s="15"/>
      <c r="D506" s="25"/>
    </row>
    <row r="507" spans="1:4" x14ac:dyDescent="0.2">
      <c r="A507" s="14"/>
      <c r="C507" s="15"/>
      <c r="D507" s="25"/>
    </row>
    <row r="508" spans="1:4" x14ac:dyDescent="0.2">
      <c r="A508" s="14"/>
      <c r="C508" s="15"/>
      <c r="D508" s="25"/>
    </row>
    <row r="509" spans="1:4" x14ac:dyDescent="0.2">
      <c r="A509" s="14"/>
      <c r="C509" s="15"/>
      <c r="D509" s="25"/>
    </row>
    <row r="510" spans="1:4" x14ac:dyDescent="0.2">
      <c r="A510" s="14"/>
      <c r="C510" s="15"/>
      <c r="D510" s="25"/>
    </row>
    <row r="511" spans="1:4" x14ac:dyDescent="0.2">
      <c r="A511" s="14"/>
      <c r="C511" s="15"/>
      <c r="D511" s="25"/>
    </row>
    <row r="512" spans="1:4" x14ac:dyDescent="0.2">
      <c r="A512" s="14"/>
      <c r="C512" s="15"/>
      <c r="D512" s="25"/>
    </row>
    <row r="513" spans="1:4" x14ac:dyDescent="0.2">
      <c r="A513" s="14"/>
      <c r="C513" s="15"/>
      <c r="D513" s="25"/>
    </row>
    <row r="514" spans="1:4" x14ac:dyDescent="0.2">
      <c r="A514" s="14"/>
      <c r="C514" s="15"/>
      <c r="D514" s="25"/>
    </row>
    <row r="515" spans="1:4" x14ac:dyDescent="0.2">
      <c r="A515" s="14"/>
      <c r="C515" s="15"/>
      <c r="D515" s="25"/>
    </row>
    <row r="516" spans="1:4" x14ac:dyDescent="0.2">
      <c r="A516" s="14"/>
      <c r="C516" s="15"/>
      <c r="D516" s="25"/>
    </row>
    <row r="517" spans="1:4" x14ac:dyDescent="0.2">
      <c r="A517" s="14"/>
      <c r="C517" s="15"/>
      <c r="D517" s="25"/>
    </row>
    <row r="518" spans="1:4" x14ac:dyDescent="0.2">
      <c r="A518" s="14"/>
      <c r="C518" s="15"/>
      <c r="D518" s="25"/>
    </row>
    <row r="519" spans="1:4" x14ac:dyDescent="0.2">
      <c r="A519" s="14"/>
      <c r="C519" s="15"/>
      <c r="D519" s="25"/>
    </row>
    <row r="520" spans="1:4" x14ac:dyDescent="0.2">
      <c r="A520" s="14"/>
      <c r="C520" s="15"/>
      <c r="D520" s="25"/>
    </row>
    <row r="521" spans="1:4" x14ac:dyDescent="0.2">
      <c r="A521" s="14"/>
      <c r="C521" s="15"/>
      <c r="D521" s="25"/>
    </row>
    <row r="522" spans="1:4" x14ac:dyDescent="0.2">
      <c r="A522" s="14"/>
      <c r="C522" s="15"/>
      <c r="D522" s="25"/>
    </row>
    <row r="523" spans="1:4" x14ac:dyDescent="0.2">
      <c r="A523" s="14"/>
      <c r="C523" s="15"/>
      <c r="D523" s="25"/>
    </row>
    <row r="524" spans="1:4" x14ac:dyDescent="0.2">
      <c r="A524" s="14"/>
      <c r="C524" s="15"/>
      <c r="D524" s="25"/>
    </row>
    <row r="525" spans="1:4" x14ac:dyDescent="0.2">
      <c r="A525" s="14"/>
      <c r="C525" s="15"/>
      <c r="D525" s="25"/>
    </row>
    <row r="526" spans="1:4" x14ac:dyDescent="0.2">
      <c r="A526" s="14"/>
      <c r="C526" s="15"/>
      <c r="D526" s="25"/>
    </row>
    <row r="527" spans="1:4" x14ac:dyDescent="0.2">
      <c r="A527" s="14"/>
      <c r="C527" s="15"/>
      <c r="D527" s="25"/>
    </row>
    <row r="528" spans="1:4" x14ac:dyDescent="0.2">
      <c r="A528" s="14"/>
      <c r="C528" s="15"/>
      <c r="D528" s="25"/>
    </row>
    <row r="529" spans="1:4" x14ac:dyDescent="0.2">
      <c r="A529" s="14"/>
      <c r="C529" s="15"/>
      <c r="D529" s="25"/>
    </row>
    <row r="530" spans="1:4" x14ac:dyDescent="0.2">
      <c r="A530" s="14"/>
      <c r="C530" s="15"/>
      <c r="D530" s="25"/>
    </row>
    <row r="531" spans="1:4" x14ac:dyDescent="0.2">
      <c r="A531" s="14"/>
      <c r="C531" s="15"/>
      <c r="D531" s="25"/>
    </row>
    <row r="532" spans="1:4" x14ac:dyDescent="0.2">
      <c r="A532" s="14"/>
      <c r="C532" s="15"/>
      <c r="D532" s="25"/>
    </row>
    <row r="533" spans="1:4" x14ac:dyDescent="0.2">
      <c r="A533" s="14"/>
      <c r="C533" s="15"/>
      <c r="D533" s="25"/>
    </row>
    <row r="534" spans="1:4" x14ac:dyDescent="0.2">
      <c r="A534" s="14"/>
      <c r="C534" s="15"/>
      <c r="D534" s="25"/>
    </row>
    <row r="535" spans="1:4" x14ac:dyDescent="0.2">
      <c r="A535" s="14"/>
      <c r="C535" s="15"/>
      <c r="D535" s="25"/>
    </row>
    <row r="536" spans="1:4" x14ac:dyDescent="0.2">
      <c r="A536" s="14"/>
      <c r="C536" s="15"/>
      <c r="D536" s="25"/>
    </row>
    <row r="537" spans="1:4" x14ac:dyDescent="0.2">
      <c r="A537" s="14"/>
      <c r="C537" s="15"/>
      <c r="D537" s="25"/>
    </row>
    <row r="538" spans="1:4" x14ac:dyDescent="0.2">
      <c r="A538" s="14"/>
      <c r="C538" s="15"/>
      <c r="D538" s="25"/>
    </row>
    <row r="539" spans="1:4" x14ac:dyDescent="0.2">
      <c r="A539" s="14"/>
      <c r="C539" s="15"/>
      <c r="D539" s="25"/>
    </row>
    <row r="540" spans="1:4" x14ac:dyDescent="0.2">
      <c r="A540" s="14"/>
      <c r="C540" s="15"/>
      <c r="D540" s="25"/>
    </row>
    <row r="541" spans="1:4" x14ac:dyDescent="0.2">
      <c r="A541" s="14"/>
      <c r="C541" s="15"/>
      <c r="D541" s="25"/>
    </row>
    <row r="542" spans="1:4" x14ac:dyDescent="0.2">
      <c r="A542" s="14"/>
      <c r="C542" s="15"/>
      <c r="D542" s="25"/>
    </row>
    <row r="543" spans="1:4" x14ac:dyDescent="0.2">
      <c r="A543" s="14"/>
      <c r="C543" s="15"/>
      <c r="D543" s="25"/>
    </row>
    <row r="544" spans="1:4" x14ac:dyDescent="0.2">
      <c r="A544" s="14"/>
      <c r="C544" s="15"/>
      <c r="D544" s="25"/>
    </row>
    <row r="545" spans="1:4" x14ac:dyDescent="0.2">
      <c r="A545" s="14"/>
      <c r="C545" s="15"/>
      <c r="D545" s="25"/>
    </row>
    <row r="546" spans="1:4" x14ac:dyDescent="0.2">
      <c r="A546" s="14"/>
      <c r="C546" s="15"/>
      <c r="D546" s="25"/>
    </row>
    <row r="547" spans="1:4" x14ac:dyDescent="0.2">
      <c r="A547" s="14"/>
      <c r="C547" s="15"/>
      <c r="D547" s="25"/>
    </row>
    <row r="548" spans="1:4" x14ac:dyDescent="0.2">
      <c r="A548" s="14"/>
      <c r="C548" s="15"/>
      <c r="D548" s="25"/>
    </row>
    <row r="549" spans="1:4" x14ac:dyDescent="0.2">
      <c r="A549" s="14"/>
      <c r="C549" s="15"/>
      <c r="D549" s="25"/>
    </row>
    <row r="550" spans="1:4" x14ac:dyDescent="0.2">
      <c r="A550" s="14"/>
      <c r="C550" s="15"/>
      <c r="D550" s="25"/>
    </row>
    <row r="551" spans="1:4" x14ac:dyDescent="0.2">
      <c r="A551" s="14"/>
      <c r="C551" s="15"/>
      <c r="D551" s="25"/>
    </row>
    <row r="552" spans="1:4" x14ac:dyDescent="0.2">
      <c r="A552" s="14"/>
      <c r="C552" s="15"/>
      <c r="D552" s="25"/>
    </row>
    <row r="553" spans="1:4" x14ac:dyDescent="0.2">
      <c r="A553" s="14"/>
      <c r="C553" s="15"/>
      <c r="D553" s="25"/>
    </row>
    <row r="554" spans="1:4" x14ac:dyDescent="0.2">
      <c r="A554" s="14"/>
      <c r="C554" s="15"/>
      <c r="D554" s="25"/>
    </row>
    <row r="555" spans="1:4" x14ac:dyDescent="0.2">
      <c r="A555" s="14"/>
      <c r="C555" s="15"/>
      <c r="D555" s="25"/>
    </row>
    <row r="556" spans="1:4" x14ac:dyDescent="0.2">
      <c r="A556" s="14"/>
      <c r="C556" s="15"/>
      <c r="D556" s="25"/>
    </row>
    <row r="557" spans="1:4" x14ac:dyDescent="0.2">
      <c r="A557" s="14"/>
      <c r="C557" s="15"/>
      <c r="D557" s="25"/>
    </row>
    <row r="558" spans="1:4" x14ac:dyDescent="0.2">
      <c r="A558" s="14"/>
      <c r="C558" s="15"/>
      <c r="D558" s="25"/>
    </row>
    <row r="559" spans="1:4" x14ac:dyDescent="0.2">
      <c r="A559" s="14"/>
      <c r="C559" s="15"/>
      <c r="D559" s="25"/>
    </row>
    <row r="560" spans="1:4" x14ac:dyDescent="0.2">
      <c r="A560" s="14"/>
      <c r="C560" s="15"/>
      <c r="D560" s="25"/>
    </row>
    <row r="561" spans="1:4" x14ac:dyDescent="0.2">
      <c r="A561" s="14"/>
      <c r="C561" s="15"/>
      <c r="D561" s="25"/>
    </row>
    <row r="562" spans="1:4" x14ac:dyDescent="0.2">
      <c r="A562" s="14"/>
      <c r="C562" s="15"/>
      <c r="D562" s="25"/>
    </row>
    <row r="563" spans="1:4" x14ac:dyDescent="0.2">
      <c r="A563" s="14"/>
      <c r="C563" s="15"/>
      <c r="D563" s="25"/>
    </row>
    <row r="564" spans="1:4" x14ac:dyDescent="0.2">
      <c r="A564" s="14"/>
      <c r="C564" s="15"/>
      <c r="D564" s="25"/>
    </row>
    <row r="565" spans="1:4" x14ac:dyDescent="0.2">
      <c r="A565" s="14"/>
      <c r="C565" s="15"/>
      <c r="D565" s="25"/>
    </row>
    <row r="566" spans="1:4" x14ac:dyDescent="0.2">
      <c r="A566" s="14"/>
      <c r="C566" s="15"/>
      <c r="D566" s="25"/>
    </row>
    <row r="567" spans="1:4" x14ac:dyDescent="0.2">
      <c r="A567" s="14"/>
      <c r="C567" s="15"/>
      <c r="D567" s="25"/>
    </row>
    <row r="568" spans="1:4" x14ac:dyDescent="0.2">
      <c r="A568" s="14"/>
      <c r="C568" s="15"/>
      <c r="D568" s="25"/>
    </row>
    <row r="569" spans="1:4" x14ac:dyDescent="0.2">
      <c r="A569" s="14"/>
      <c r="C569" s="15"/>
      <c r="D569" s="25"/>
    </row>
    <row r="570" spans="1:4" x14ac:dyDescent="0.2">
      <c r="A570" s="14"/>
      <c r="C570" s="15"/>
      <c r="D570" s="25"/>
    </row>
    <row r="571" spans="1:4" x14ac:dyDescent="0.2">
      <c r="A571" s="14"/>
      <c r="C571" s="15"/>
      <c r="D571" s="25"/>
    </row>
    <row r="572" spans="1:4" x14ac:dyDescent="0.2">
      <c r="A572" s="14"/>
      <c r="C572" s="15"/>
      <c r="D572" s="25"/>
    </row>
    <row r="573" spans="1:4" x14ac:dyDescent="0.2">
      <c r="A573" s="14"/>
      <c r="C573" s="15"/>
      <c r="D573" s="25"/>
    </row>
    <row r="574" spans="1:4" x14ac:dyDescent="0.2">
      <c r="A574" s="14"/>
      <c r="C574" s="15"/>
      <c r="D574" s="25"/>
    </row>
    <row r="575" spans="1:4" x14ac:dyDescent="0.2">
      <c r="A575" s="14"/>
      <c r="C575" s="15"/>
      <c r="D575" s="25"/>
    </row>
    <row r="576" spans="1:4" x14ac:dyDescent="0.2">
      <c r="A576" s="14"/>
      <c r="C576" s="15"/>
      <c r="D576" s="25"/>
    </row>
    <row r="577" spans="1:4" x14ac:dyDescent="0.2">
      <c r="A577" s="14"/>
      <c r="C577" s="15"/>
      <c r="D577" s="25"/>
    </row>
    <row r="578" spans="1:4" x14ac:dyDescent="0.2">
      <c r="A578" s="14"/>
      <c r="C578" s="15"/>
      <c r="D578" s="25"/>
    </row>
    <row r="579" spans="1:4" x14ac:dyDescent="0.2">
      <c r="A579" s="14"/>
      <c r="C579" s="15"/>
      <c r="D579" s="25"/>
    </row>
    <row r="580" spans="1:4" x14ac:dyDescent="0.2">
      <c r="A580" s="14"/>
      <c r="C580" s="15"/>
      <c r="D580" s="25"/>
    </row>
    <row r="581" spans="1:4" x14ac:dyDescent="0.2">
      <c r="A581" s="14"/>
      <c r="C581" s="15"/>
      <c r="D581" s="25"/>
    </row>
    <row r="582" spans="1:4" x14ac:dyDescent="0.2">
      <c r="A582" s="14"/>
      <c r="C582" s="15"/>
      <c r="D582" s="25"/>
    </row>
    <row r="583" spans="1:4" x14ac:dyDescent="0.2">
      <c r="A583" s="14"/>
      <c r="C583" s="15"/>
      <c r="D583" s="25"/>
    </row>
    <row r="584" spans="1:4" x14ac:dyDescent="0.2">
      <c r="A584" s="14"/>
      <c r="C584" s="15"/>
      <c r="D584" s="25"/>
    </row>
    <row r="585" spans="1:4" x14ac:dyDescent="0.2">
      <c r="A585" s="14"/>
      <c r="C585" s="15"/>
      <c r="D585" s="25"/>
    </row>
    <row r="586" spans="1:4" x14ac:dyDescent="0.2">
      <c r="A586" s="14"/>
      <c r="C586" s="15"/>
      <c r="D586" s="25"/>
    </row>
    <row r="587" spans="1:4" x14ac:dyDescent="0.2">
      <c r="A587" s="14"/>
      <c r="C587" s="15"/>
      <c r="D587" s="25"/>
    </row>
    <row r="588" spans="1:4" x14ac:dyDescent="0.2">
      <c r="A588" s="14"/>
      <c r="C588" s="15"/>
      <c r="D588" s="25"/>
    </row>
    <row r="589" spans="1:4" x14ac:dyDescent="0.2">
      <c r="A589" s="14"/>
      <c r="C589" s="15"/>
      <c r="D589" s="25"/>
    </row>
    <row r="590" spans="1:4" x14ac:dyDescent="0.2">
      <c r="A590" s="14"/>
      <c r="C590" s="15"/>
      <c r="D590" s="25"/>
    </row>
    <row r="591" spans="1:4" x14ac:dyDescent="0.2">
      <c r="A591" s="14"/>
      <c r="C591" s="15"/>
      <c r="D591" s="25"/>
    </row>
    <row r="592" spans="1:4" x14ac:dyDescent="0.2">
      <c r="A592" s="14"/>
      <c r="C592" s="15"/>
      <c r="D592" s="25"/>
    </row>
    <row r="593" spans="1:4" x14ac:dyDescent="0.2">
      <c r="A593" s="14"/>
      <c r="C593" s="15"/>
      <c r="D593" s="25"/>
    </row>
    <row r="594" spans="1:4" x14ac:dyDescent="0.2">
      <c r="A594" s="14"/>
      <c r="C594" s="15"/>
      <c r="D594" s="25"/>
    </row>
    <row r="595" spans="1:4" x14ac:dyDescent="0.2">
      <c r="A595" s="14"/>
      <c r="C595" s="15"/>
      <c r="D595" s="25"/>
    </row>
    <row r="596" spans="1:4" x14ac:dyDescent="0.2">
      <c r="A596" s="14"/>
      <c r="C596" s="15"/>
      <c r="D596" s="25"/>
    </row>
    <row r="597" spans="1:4" x14ac:dyDescent="0.2">
      <c r="A597" s="14"/>
      <c r="C597" s="15"/>
      <c r="D597" s="25"/>
    </row>
    <row r="598" spans="1:4" x14ac:dyDescent="0.2">
      <c r="A598" s="14"/>
      <c r="C598" s="15"/>
      <c r="D598" s="25"/>
    </row>
    <row r="599" spans="1:4" x14ac:dyDescent="0.2">
      <c r="A599" s="14"/>
      <c r="C599" s="15"/>
      <c r="D599" s="25"/>
    </row>
    <row r="600" spans="1:4" x14ac:dyDescent="0.2">
      <c r="A600" s="14"/>
      <c r="C600" s="15"/>
      <c r="D600" s="25"/>
    </row>
    <row r="601" spans="1:4" x14ac:dyDescent="0.2">
      <c r="A601" s="14"/>
      <c r="C601" s="15"/>
      <c r="D601" s="25"/>
    </row>
    <row r="602" spans="1:4" x14ac:dyDescent="0.2">
      <c r="A602" s="14"/>
      <c r="C602" s="15"/>
      <c r="D602" s="25"/>
    </row>
    <row r="603" spans="1:4" x14ac:dyDescent="0.2">
      <c r="A603" s="14"/>
      <c r="C603" s="15"/>
      <c r="D603" s="25"/>
    </row>
    <row r="604" spans="1:4" x14ac:dyDescent="0.2">
      <c r="A604" s="14"/>
      <c r="C604" s="15"/>
      <c r="D604" s="25"/>
    </row>
    <row r="605" spans="1:4" x14ac:dyDescent="0.2">
      <c r="A605" s="14"/>
      <c r="C605" s="15"/>
      <c r="D605" s="25"/>
    </row>
    <row r="606" spans="1:4" x14ac:dyDescent="0.2">
      <c r="A606" s="14"/>
      <c r="C606" s="15"/>
      <c r="D606" s="25"/>
    </row>
    <row r="607" spans="1:4" x14ac:dyDescent="0.2">
      <c r="A607" s="14"/>
      <c r="C607" s="15"/>
      <c r="D607" s="25"/>
    </row>
    <row r="608" spans="1:4" x14ac:dyDescent="0.2">
      <c r="A608" s="14"/>
      <c r="C608" s="15"/>
      <c r="D608" s="25"/>
    </row>
    <row r="609" spans="1:4" x14ac:dyDescent="0.2">
      <c r="A609" s="14"/>
      <c r="C609" s="15"/>
      <c r="D609" s="25"/>
    </row>
    <row r="610" spans="1:4" x14ac:dyDescent="0.2">
      <c r="A610" s="14"/>
      <c r="C610" s="15"/>
      <c r="D610" s="25"/>
    </row>
    <row r="611" spans="1:4" x14ac:dyDescent="0.2">
      <c r="A611" s="14"/>
      <c r="C611" s="15"/>
      <c r="D611" s="25"/>
    </row>
    <row r="612" spans="1:4" x14ac:dyDescent="0.2">
      <c r="A612" s="14"/>
      <c r="C612" s="15"/>
      <c r="D612" s="25"/>
    </row>
    <row r="613" spans="1:4" x14ac:dyDescent="0.2">
      <c r="A613" s="14"/>
      <c r="C613" s="15"/>
      <c r="D613" s="25"/>
    </row>
    <row r="614" spans="1:4" x14ac:dyDescent="0.2">
      <c r="A614" s="14"/>
      <c r="C614" s="15"/>
      <c r="D614" s="25"/>
    </row>
    <row r="615" spans="1:4" x14ac:dyDescent="0.2">
      <c r="A615" s="14"/>
      <c r="C615" s="15"/>
      <c r="D615" s="25"/>
    </row>
    <row r="616" spans="1:4" x14ac:dyDescent="0.2">
      <c r="A616" s="14"/>
      <c r="C616" s="15"/>
      <c r="D616" s="25"/>
    </row>
    <row r="617" spans="1:4" x14ac:dyDescent="0.2">
      <c r="A617" s="14"/>
      <c r="C617" s="15"/>
      <c r="D617" s="25"/>
    </row>
    <row r="618" spans="1:4" x14ac:dyDescent="0.2">
      <c r="A618" s="14"/>
      <c r="C618" s="15"/>
      <c r="D618" s="25"/>
    </row>
    <row r="619" spans="1:4" x14ac:dyDescent="0.2">
      <c r="A619" s="14"/>
      <c r="C619" s="15"/>
      <c r="D619" s="25"/>
    </row>
    <row r="620" spans="1:4" x14ac:dyDescent="0.2">
      <c r="A620" s="14"/>
      <c r="C620" s="15"/>
      <c r="D620" s="25"/>
    </row>
    <row r="621" spans="1:4" x14ac:dyDescent="0.2">
      <c r="A621" s="14"/>
      <c r="C621" s="15"/>
      <c r="D621" s="25"/>
    </row>
    <row r="622" spans="1:4" x14ac:dyDescent="0.2">
      <c r="A622" s="14"/>
      <c r="C622" s="15"/>
      <c r="D622" s="25"/>
    </row>
    <row r="623" spans="1:4" x14ac:dyDescent="0.2">
      <c r="A623" s="14"/>
      <c r="C623" s="15"/>
      <c r="D623" s="25"/>
    </row>
    <row r="624" spans="1:4" x14ac:dyDescent="0.2">
      <c r="A624" s="14"/>
      <c r="C624" s="15"/>
      <c r="D624" s="25"/>
    </row>
    <row r="625" spans="1:4" x14ac:dyDescent="0.2">
      <c r="A625" s="14"/>
      <c r="C625" s="15"/>
      <c r="D625" s="25"/>
    </row>
    <row r="626" spans="1:4" x14ac:dyDescent="0.2">
      <c r="A626" s="14"/>
      <c r="C626" s="15"/>
      <c r="D626" s="25"/>
    </row>
    <row r="627" spans="1:4" x14ac:dyDescent="0.2">
      <c r="A627" s="14"/>
      <c r="C627" s="15"/>
      <c r="D627" s="25"/>
    </row>
    <row r="628" spans="1:4" x14ac:dyDescent="0.2">
      <c r="A628" s="14"/>
      <c r="C628" s="15"/>
      <c r="D628" s="25"/>
    </row>
    <row r="629" spans="1:4" x14ac:dyDescent="0.2">
      <c r="A629" s="14"/>
      <c r="C629" s="15"/>
      <c r="D629" s="25"/>
    </row>
    <row r="630" spans="1:4" x14ac:dyDescent="0.2">
      <c r="A630" s="14"/>
      <c r="C630" s="15"/>
      <c r="D630" s="25"/>
    </row>
    <row r="631" spans="1:4" x14ac:dyDescent="0.2">
      <c r="A631" s="14"/>
      <c r="C631" s="15"/>
      <c r="D631" s="25"/>
    </row>
    <row r="632" spans="1:4" x14ac:dyDescent="0.2">
      <c r="A632" s="14"/>
      <c r="C632" s="15"/>
      <c r="D632" s="25"/>
    </row>
    <row r="633" spans="1:4" x14ac:dyDescent="0.2">
      <c r="A633" s="14"/>
      <c r="C633" s="15"/>
      <c r="D633" s="25"/>
    </row>
    <row r="634" spans="1:4" x14ac:dyDescent="0.2">
      <c r="A634" s="14"/>
      <c r="C634" s="15"/>
      <c r="D634" s="25"/>
    </row>
    <row r="635" spans="1:4" x14ac:dyDescent="0.2">
      <c r="A635" s="14"/>
      <c r="C635" s="15"/>
      <c r="D635" s="25"/>
    </row>
    <row r="636" spans="1:4" x14ac:dyDescent="0.2">
      <c r="A636" s="14"/>
      <c r="C636" s="15"/>
      <c r="D636" s="25"/>
    </row>
    <row r="637" spans="1:4" x14ac:dyDescent="0.2">
      <c r="A637" s="14"/>
      <c r="C637" s="15"/>
      <c r="D637" s="25"/>
    </row>
    <row r="638" spans="1:4" x14ac:dyDescent="0.2">
      <c r="A638" s="14"/>
      <c r="C638" s="15"/>
      <c r="D638" s="25"/>
    </row>
    <row r="639" spans="1:4" x14ac:dyDescent="0.2">
      <c r="A639" s="14"/>
      <c r="C639" s="15"/>
      <c r="D639" s="25"/>
    </row>
    <row r="640" spans="1:4" x14ac:dyDescent="0.2">
      <c r="A640" s="14"/>
      <c r="C640" s="15"/>
      <c r="D640" s="25"/>
    </row>
    <row r="641" spans="1:4" x14ac:dyDescent="0.2">
      <c r="A641" s="14"/>
      <c r="C641" s="15"/>
      <c r="D641" s="25"/>
    </row>
    <row r="642" spans="1:4" x14ac:dyDescent="0.2">
      <c r="A642" s="14"/>
      <c r="C642" s="15"/>
      <c r="D642" s="25"/>
    </row>
    <row r="643" spans="1:4" x14ac:dyDescent="0.2">
      <c r="A643" s="14"/>
      <c r="C643" s="15"/>
      <c r="D643" s="25"/>
    </row>
    <row r="644" spans="1:4" x14ac:dyDescent="0.2">
      <c r="A644" s="14"/>
      <c r="C644" s="15"/>
      <c r="D644" s="25"/>
    </row>
    <row r="645" spans="1:4" x14ac:dyDescent="0.2">
      <c r="A645" s="14"/>
      <c r="C645" s="15"/>
      <c r="D645" s="25"/>
    </row>
    <row r="646" spans="1:4" x14ac:dyDescent="0.2">
      <c r="A646" s="14"/>
      <c r="C646" s="15"/>
      <c r="D646" s="25"/>
    </row>
    <row r="647" spans="1:4" x14ac:dyDescent="0.2">
      <c r="A647" s="14"/>
      <c r="C647" s="15"/>
      <c r="D647" s="25"/>
    </row>
    <row r="648" spans="1:4" x14ac:dyDescent="0.2">
      <c r="A648" s="14"/>
      <c r="C648" s="15"/>
      <c r="D648" s="25"/>
    </row>
    <row r="649" spans="1:4" x14ac:dyDescent="0.2">
      <c r="A649" s="14"/>
      <c r="C649" s="15"/>
      <c r="D649" s="25"/>
    </row>
  </sheetData>
  <mergeCells count="41">
    <mergeCell ref="A3:D3"/>
    <mergeCell ref="A5:D5"/>
    <mergeCell ref="A32:D32"/>
    <mergeCell ref="A51:D51"/>
    <mergeCell ref="A38:C38"/>
    <mergeCell ref="A6:D6"/>
    <mergeCell ref="A39:D39"/>
    <mergeCell ref="A48:D48"/>
    <mergeCell ref="A23:C23"/>
    <mergeCell ref="A31:C31"/>
    <mergeCell ref="A47:C47"/>
    <mergeCell ref="A27:C27"/>
    <mergeCell ref="A24:D24"/>
    <mergeCell ref="A28:D28"/>
    <mergeCell ref="A52:D52"/>
    <mergeCell ref="A60:D60"/>
    <mergeCell ref="A33:D33"/>
    <mergeCell ref="A67:D67"/>
    <mergeCell ref="A50:C50"/>
    <mergeCell ref="A59:C59"/>
    <mergeCell ref="A65:C65"/>
    <mergeCell ref="A66:D66"/>
    <mergeCell ref="B130:C130"/>
    <mergeCell ref="B128:C128"/>
    <mergeCell ref="B129:C129"/>
    <mergeCell ref="A80:D80"/>
    <mergeCell ref="A110:D110"/>
    <mergeCell ref="A111:D111"/>
    <mergeCell ref="A119:C119"/>
    <mergeCell ref="A120:D120"/>
    <mergeCell ref="A125:C125"/>
    <mergeCell ref="A74:D74"/>
    <mergeCell ref="A73:C73"/>
    <mergeCell ref="A79:D79"/>
    <mergeCell ref="A109:C109"/>
    <mergeCell ref="A98:D98"/>
    <mergeCell ref="A97:C97"/>
    <mergeCell ref="A78:C78"/>
    <mergeCell ref="A86:C86"/>
    <mergeCell ref="A88:D88"/>
    <mergeCell ref="A87:D87"/>
  </mergeCells>
  <phoneticPr fontId="0" type="noConversion"/>
  <printOptions horizontalCentered="1"/>
  <pageMargins left="0.59055118110236227" right="0.39370078740157483" top="0.59055118110236227" bottom="0.39370078740157483" header="0.70866141732283472" footer="0.51181102362204722"/>
  <pageSetup paperSize="9" scale="92" orientation="portrait" r:id="rId1"/>
  <headerFooter alignWithMargins="0">
    <oddFooter>Strona &amp;P z &amp;N</oddFooter>
  </headerFooter>
  <rowBreaks count="2" manualBreakCount="2">
    <brk id="59" max="3" man="1"/>
    <brk id="109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T25"/>
  <sheetViews>
    <sheetView view="pageBreakPreview" zoomScale="55" zoomScaleNormal="100" zoomScaleSheetLayoutView="55" workbookViewId="0">
      <selection activeCell="X10" sqref="X10"/>
    </sheetView>
  </sheetViews>
  <sheetFormatPr defaultColWidth="9.140625" defaultRowHeight="12.75" x14ac:dyDescent="0.2"/>
  <cols>
    <col min="1" max="1" width="4.5703125" style="1" customWidth="1"/>
    <col min="2" max="2" width="13.140625" style="1" customWidth="1"/>
    <col min="3" max="3" width="12" style="1" customWidth="1"/>
    <col min="4" max="4" width="21.85546875" style="5" customWidth="1"/>
    <col min="5" max="5" width="10.85546875" style="1" customWidth="1"/>
    <col min="6" max="6" width="11.85546875" style="1" customWidth="1"/>
    <col min="7" max="7" width="8" style="1" customWidth="1"/>
    <col min="8" max="8" width="10.5703125" style="1" customWidth="1"/>
    <col min="9" max="9" width="10.5703125" style="3" customWidth="1"/>
    <col min="10" max="10" width="6.7109375" style="3" customWidth="1"/>
    <col min="11" max="11" width="9.140625" style="1"/>
    <col min="12" max="12" width="9.42578125" style="1" customWidth="1"/>
    <col min="13" max="13" width="13.7109375" style="1" customWidth="1"/>
    <col min="14" max="14" width="13" style="1" customWidth="1"/>
    <col min="15" max="15" width="12.5703125" style="1" customWidth="1"/>
    <col min="16" max="16" width="12.140625" style="1" customWidth="1"/>
    <col min="17" max="18" width="11.85546875" style="1" customWidth="1"/>
    <col min="19" max="16384" width="9.140625" style="1"/>
  </cols>
  <sheetData>
    <row r="1" spans="1:19" ht="18" x14ac:dyDescent="0.2">
      <c r="A1" s="2" t="s">
        <v>276</v>
      </c>
      <c r="I1" s="54"/>
    </row>
    <row r="2" spans="1:19" ht="23.25" customHeight="1" thickBot="1" x14ac:dyDescent="0.25">
      <c r="A2" s="301" t="s">
        <v>16</v>
      </c>
      <c r="B2" s="301"/>
      <c r="C2" s="301"/>
      <c r="D2" s="301"/>
      <c r="E2" s="301"/>
      <c r="F2" s="301"/>
      <c r="G2" s="301"/>
      <c r="H2" s="301"/>
      <c r="I2" s="301"/>
    </row>
    <row r="3" spans="1:19" s="8" customFormat="1" ht="18" customHeight="1" x14ac:dyDescent="0.2">
      <c r="A3" s="305" t="s">
        <v>17</v>
      </c>
      <c r="B3" s="302" t="s">
        <v>18</v>
      </c>
      <c r="C3" s="302" t="s">
        <v>19</v>
      </c>
      <c r="D3" s="302" t="s">
        <v>20</v>
      </c>
      <c r="E3" s="302" t="s">
        <v>21</v>
      </c>
      <c r="F3" s="302" t="s">
        <v>9</v>
      </c>
      <c r="G3" s="302" t="s">
        <v>67</v>
      </c>
      <c r="H3" s="302" t="s">
        <v>22</v>
      </c>
      <c r="I3" s="302" t="s">
        <v>10</v>
      </c>
      <c r="J3" s="302" t="s">
        <v>11</v>
      </c>
      <c r="K3" s="302" t="s">
        <v>68</v>
      </c>
      <c r="L3" s="311" t="s">
        <v>12</v>
      </c>
      <c r="M3" s="311" t="s">
        <v>620</v>
      </c>
      <c r="N3" s="311" t="s">
        <v>618</v>
      </c>
      <c r="O3" s="311"/>
      <c r="P3" s="311" t="s">
        <v>619</v>
      </c>
      <c r="Q3" s="311"/>
      <c r="R3" s="302" t="s">
        <v>686</v>
      </c>
      <c r="S3" s="308" t="s">
        <v>69</v>
      </c>
    </row>
    <row r="4" spans="1:19" s="8" customFormat="1" ht="36.75" customHeight="1" x14ac:dyDescent="0.2">
      <c r="A4" s="306"/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281"/>
      <c r="M4" s="281"/>
      <c r="N4" s="281"/>
      <c r="O4" s="281"/>
      <c r="P4" s="281"/>
      <c r="Q4" s="281"/>
      <c r="R4" s="303"/>
      <c r="S4" s="309"/>
    </row>
    <row r="5" spans="1:19" s="8" customFormat="1" ht="25.5" customHeight="1" thickBot="1" x14ac:dyDescent="0.25">
      <c r="A5" s="307"/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12"/>
      <c r="M5" s="312"/>
      <c r="N5" s="53" t="s">
        <v>23</v>
      </c>
      <c r="O5" s="53" t="s">
        <v>24</v>
      </c>
      <c r="P5" s="53" t="s">
        <v>23</v>
      </c>
      <c r="Q5" s="53" t="s">
        <v>24</v>
      </c>
      <c r="R5" s="304"/>
      <c r="S5" s="310"/>
    </row>
    <row r="6" spans="1:19" s="92" customFormat="1" ht="33" customHeight="1" x14ac:dyDescent="0.2">
      <c r="A6" s="160">
        <v>1</v>
      </c>
      <c r="B6" s="161" t="s">
        <v>129</v>
      </c>
      <c r="C6" s="161" t="s">
        <v>130</v>
      </c>
      <c r="D6" s="162">
        <v>239389</v>
      </c>
      <c r="E6" s="161" t="s">
        <v>131</v>
      </c>
      <c r="F6" s="161" t="s">
        <v>132</v>
      </c>
      <c r="G6" s="161">
        <v>6540</v>
      </c>
      <c r="H6" s="163">
        <v>1989</v>
      </c>
      <c r="I6" s="161"/>
      <c r="J6" s="161">
        <v>41</v>
      </c>
      <c r="K6" s="77" t="s">
        <v>91</v>
      </c>
      <c r="L6" s="164"/>
      <c r="M6" s="165"/>
      <c r="N6" s="166" t="s">
        <v>516</v>
      </c>
      <c r="O6" s="166" t="s">
        <v>517</v>
      </c>
      <c r="P6" s="166"/>
      <c r="Q6" s="166"/>
      <c r="R6" s="262"/>
      <c r="S6" s="167"/>
    </row>
    <row r="7" spans="1:19" s="92" customFormat="1" ht="33" customHeight="1" x14ac:dyDescent="0.2">
      <c r="A7" s="160">
        <v>2</v>
      </c>
      <c r="B7" s="168" t="s">
        <v>129</v>
      </c>
      <c r="C7" s="168" t="s">
        <v>133</v>
      </c>
      <c r="D7" s="169">
        <v>640535</v>
      </c>
      <c r="E7" s="168" t="s">
        <v>134</v>
      </c>
      <c r="F7" s="168" t="s">
        <v>132</v>
      </c>
      <c r="G7" s="168">
        <v>6540</v>
      </c>
      <c r="H7" s="170">
        <v>1989</v>
      </c>
      <c r="I7" s="168"/>
      <c r="J7" s="168">
        <v>40</v>
      </c>
      <c r="K7" s="77" t="s">
        <v>91</v>
      </c>
      <c r="L7" s="164"/>
      <c r="M7" s="165"/>
      <c r="N7" s="166" t="s">
        <v>518</v>
      </c>
      <c r="O7" s="166" t="s">
        <v>519</v>
      </c>
      <c r="P7" s="166"/>
      <c r="Q7" s="166"/>
      <c r="R7" s="262"/>
      <c r="S7" s="167"/>
    </row>
    <row r="8" spans="1:19" s="177" customFormat="1" ht="33" customHeight="1" x14ac:dyDescent="0.2">
      <c r="A8" s="171">
        <v>3</v>
      </c>
      <c r="B8" s="172" t="s">
        <v>135</v>
      </c>
      <c r="C8" s="172" t="s">
        <v>136</v>
      </c>
      <c r="D8" s="172" t="s">
        <v>137</v>
      </c>
      <c r="E8" s="172" t="s">
        <v>138</v>
      </c>
      <c r="F8" s="172" t="s">
        <v>132</v>
      </c>
      <c r="G8" s="172">
        <v>5880</v>
      </c>
      <c r="H8" s="173">
        <v>2006</v>
      </c>
      <c r="I8" s="172"/>
      <c r="J8" s="172">
        <v>39</v>
      </c>
      <c r="K8" s="95" t="s">
        <v>91</v>
      </c>
      <c r="L8" s="174">
        <v>322675</v>
      </c>
      <c r="M8" s="175">
        <v>54900</v>
      </c>
      <c r="N8" s="95" t="s">
        <v>520</v>
      </c>
      <c r="O8" s="95" t="s">
        <v>521</v>
      </c>
      <c r="P8" s="95" t="s">
        <v>520</v>
      </c>
      <c r="Q8" s="95" t="s">
        <v>521</v>
      </c>
      <c r="R8" s="263"/>
      <c r="S8" s="176"/>
    </row>
    <row r="9" spans="1:19" s="177" customFormat="1" ht="33" customHeight="1" x14ac:dyDescent="0.2">
      <c r="A9" s="171">
        <v>4</v>
      </c>
      <c r="B9" s="172" t="s">
        <v>129</v>
      </c>
      <c r="C9" s="172" t="s">
        <v>133</v>
      </c>
      <c r="D9" s="172" t="s">
        <v>139</v>
      </c>
      <c r="E9" s="172" t="s">
        <v>140</v>
      </c>
      <c r="F9" s="172" t="s">
        <v>132</v>
      </c>
      <c r="G9" s="172">
        <v>6540</v>
      </c>
      <c r="H9" s="173">
        <v>2002</v>
      </c>
      <c r="I9" s="172"/>
      <c r="J9" s="172">
        <v>40</v>
      </c>
      <c r="K9" s="95" t="s">
        <v>91</v>
      </c>
      <c r="L9" s="174"/>
      <c r="M9" s="175"/>
      <c r="N9" s="95" t="s">
        <v>522</v>
      </c>
      <c r="O9" s="95" t="s">
        <v>523</v>
      </c>
      <c r="P9" s="95"/>
      <c r="Q9" s="95"/>
      <c r="R9" s="263"/>
      <c r="S9" s="176"/>
    </row>
    <row r="10" spans="1:19" s="177" customFormat="1" ht="33" customHeight="1" x14ac:dyDescent="0.2">
      <c r="A10" s="171">
        <v>5</v>
      </c>
      <c r="B10" s="172" t="s">
        <v>141</v>
      </c>
      <c r="C10" s="172" t="s">
        <v>142</v>
      </c>
      <c r="D10" s="172" t="s">
        <v>143</v>
      </c>
      <c r="E10" s="172" t="s">
        <v>144</v>
      </c>
      <c r="F10" s="172" t="s">
        <v>145</v>
      </c>
      <c r="G10" s="172">
        <v>2417</v>
      </c>
      <c r="H10" s="173">
        <v>1997</v>
      </c>
      <c r="I10" s="172"/>
      <c r="J10" s="172">
        <v>9</v>
      </c>
      <c r="K10" s="95" t="s">
        <v>91</v>
      </c>
      <c r="L10" s="174"/>
      <c r="M10" s="175"/>
      <c r="N10" s="95" t="s">
        <v>516</v>
      </c>
      <c r="O10" s="95" t="s">
        <v>524</v>
      </c>
      <c r="P10" s="95"/>
      <c r="Q10" s="95"/>
      <c r="R10" s="263"/>
      <c r="S10" s="176"/>
    </row>
    <row r="11" spans="1:19" s="177" customFormat="1" ht="33" customHeight="1" x14ac:dyDescent="0.2">
      <c r="A11" s="171">
        <v>6</v>
      </c>
      <c r="B11" s="172" t="s">
        <v>146</v>
      </c>
      <c r="C11" s="172" t="s">
        <v>147</v>
      </c>
      <c r="D11" s="172" t="s">
        <v>148</v>
      </c>
      <c r="E11" s="172" t="s">
        <v>149</v>
      </c>
      <c r="F11" s="172" t="s">
        <v>150</v>
      </c>
      <c r="G11" s="172">
        <v>1870</v>
      </c>
      <c r="H11" s="173">
        <v>2005</v>
      </c>
      <c r="I11" s="172"/>
      <c r="J11" s="172">
        <v>9</v>
      </c>
      <c r="K11" s="95" t="s">
        <v>91</v>
      </c>
      <c r="L11" s="174">
        <v>498566</v>
      </c>
      <c r="M11" s="175">
        <v>10300</v>
      </c>
      <c r="N11" s="95" t="s">
        <v>525</v>
      </c>
      <c r="O11" s="95" t="s">
        <v>526</v>
      </c>
      <c r="P11" s="95" t="s">
        <v>527</v>
      </c>
      <c r="Q11" s="95" t="s">
        <v>526</v>
      </c>
      <c r="R11" s="263" t="s">
        <v>204</v>
      </c>
      <c r="S11" s="178" t="s">
        <v>204</v>
      </c>
    </row>
    <row r="12" spans="1:19" s="177" customFormat="1" ht="33" customHeight="1" x14ac:dyDescent="0.2">
      <c r="A12" s="171">
        <v>7</v>
      </c>
      <c r="B12" s="172" t="s">
        <v>151</v>
      </c>
      <c r="C12" s="179" t="s">
        <v>152</v>
      </c>
      <c r="D12" s="180" t="s">
        <v>153</v>
      </c>
      <c r="E12" s="172" t="s">
        <v>154</v>
      </c>
      <c r="F12" s="172" t="s">
        <v>155</v>
      </c>
      <c r="G12" s="181" t="s">
        <v>199</v>
      </c>
      <c r="H12" s="181">
        <v>2006</v>
      </c>
      <c r="I12" s="172"/>
      <c r="J12" s="172">
        <v>0</v>
      </c>
      <c r="K12" s="95" t="s">
        <v>91</v>
      </c>
      <c r="L12" s="174"/>
      <c r="M12" s="175"/>
      <c r="N12" s="95" t="s">
        <v>528</v>
      </c>
      <c r="O12" s="95" t="s">
        <v>529</v>
      </c>
      <c r="P12" s="95"/>
      <c r="Q12" s="95"/>
      <c r="R12" s="263"/>
      <c r="S12" s="176"/>
    </row>
    <row r="13" spans="1:19" s="177" customFormat="1" ht="33" customHeight="1" x14ac:dyDescent="0.2">
      <c r="A13" s="171">
        <v>8</v>
      </c>
      <c r="B13" s="172" t="s">
        <v>156</v>
      </c>
      <c r="C13" s="179" t="s">
        <v>157</v>
      </c>
      <c r="D13" s="172" t="s">
        <v>158</v>
      </c>
      <c r="E13" s="172" t="s">
        <v>159</v>
      </c>
      <c r="F13" s="172" t="s">
        <v>155</v>
      </c>
      <c r="G13" s="181" t="s">
        <v>199</v>
      </c>
      <c r="H13" s="181">
        <v>2002</v>
      </c>
      <c r="I13" s="172"/>
      <c r="J13" s="172">
        <v>0</v>
      </c>
      <c r="K13" s="95" t="s">
        <v>91</v>
      </c>
      <c r="L13" s="174"/>
      <c r="M13" s="175"/>
      <c r="N13" s="95" t="s">
        <v>530</v>
      </c>
      <c r="O13" s="95" t="s">
        <v>531</v>
      </c>
      <c r="P13" s="95"/>
      <c r="Q13" s="95"/>
      <c r="R13" s="263"/>
      <c r="S13" s="176"/>
    </row>
    <row r="14" spans="1:19" s="92" customFormat="1" ht="33" customHeight="1" x14ac:dyDescent="0.2">
      <c r="A14" s="160">
        <v>9</v>
      </c>
      <c r="B14" s="168" t="s">
        <v>160</v>
      </c>
      <c r="C14" s="169">
        <v>3314</v>
      </c>
      <c r="D14" s="168" t="s">
        <v>161</v>
      </c>
      <c r="E14" s="168" t="s">
        <v>162</v>
      </c>
      <c r="F14" s="168" t="s">
        <v>163</v>
      </c>
      <c r="G14" s="182">
        <v>2417</v>
      </c>
      <c r="H14" s="182">
        <v>1997</v>
      </c>
      <c r="I14" s="168"/>
      <c r="J14" s="168">
        <v>9</v>
      </c>
      <c r="K14" s="77" t="s">
        <v>91</v>
      </c>
      <c r="L14" s="174"/>
      <c r="M14" s="165"/>
      <c r="N14" s="166" t="s">
        <v>532</v>
      </c>
      <c r="O14" s="166" t="s">
        <v>533</v>
      </c>
      <c r="P14" s="166"/>
      <c r="Q14" s="166"/>
      <c r="R14" s="262"/>
      <c r="S14" s="167"/>
    </row>
    <row r="15" spans="1:19" s="92" customFormat="1" ht="33" customHeight="1" x14ac:dyDescent="0.2">
      <c r="A15" s="160">
        <v>10</v>
      </c>
      <c r="B15" s="168" t="s">
        <v>164</v>
      </c>
      <c r="C15" s="169" t="s">
        <v>165</v>
      </c>
      <c r="D15" s="168" t="s">
        <v>166</v>
      </c>
      <c r="E15" s="168" t="s">
        <v>167</v>
      </c>
      <c r="F15" s="168" t="s">
        <v>621</v>
      </c>
      <c r="G15" s="182">
        <v>6374</v>
      </c>
      <c r="H15" s="182">
        <v>2008</v>
      </c>
      <c r="I15" s="168"/>
      <c r="J15" s="168">
        <v>2</v>
      </c>
      <c r="K15" s="77" t="s">
        <v>91</v>
      </c>
      <c r="L15" s="174">
        <v>23680</v>
      </c>
      <c r="M15" s="165">
        <v>71300</v>
      </c>
      <c r="N15" s="166" t="s">
        <v>534</v>
      </c>
      <c r="O15" s="166" t="s">
        <v>535</v>
      </c>
      <c r="P15" s="166" t="s">
        <v>534</v>
      </c>
      <c r="Q15" s="166" t="s">
        <v>535</v>
      </c>
      <c r="R15" s="262"/>
      <c r="S15" s="167"/>
    </row>
    <row r="16" spans="1:19" s="92" customFormat="1" ht="44.25" customHeight="1" x14ac:dyDescent="0.2">
      <c r="A16" s="160">
        <v>11</v>
      </c>
      <c r="B16" s="168" t="s">
        <v>168</v>
      </c>
      <c r="C16" s="169" t="s">
        <v>169</v>
      </c>
      <c r="D16" s="168">
        <v>137032</v>
      </c>
      <c r="E16" s="168" t="s">
        <v>170</v>
      </c>
      <c r="F16" s="168" t="s">
        <v>171</v>
      </c>
      <c r="G16" s="182"/>
      <c r="H16" s="182">
        <v>1995</v>
      </c>
      <c r="I16" s="168"/>
      <c r="J16" s="168">
        <v>1</v>
      </c>
      <c r="K16" s="77" t="s">
        <v>91</v>
      </c>
      <c r="L16" s="174"/>
      <c r="M16" s="165"/>
      <c r="N16" s="166" t="s">
        <v>536</v>
      </c>
      <c r="O16" s="166" t="s">
        <v>537</v>
      </c>
      <c r="P16" s="166"/>
      <c r="Q16" s="166"/>
      <c r="R16" s="262"/>
      <c r="S16" s="167"/>
    </row>
    <row r="17" spans="1:20" s="92" customFormat="1" ht="33" customHeight="1" x14ac:dyDescent="0.2">
      <c r="A17" s="160">
        <v>12</v>
      </c>
      <c r="B17" s="168" t="s">
        <v>172</v>
      </c>
      <c r="C17" s="169" t="s">
        <v>173</v>
      </c>
      <c r="D17" s="168" t="s">
        <v>174</v>
      </c>
      <c r="E17" s="168" t="s">
        <v>175</v>
      </c>
      <c r="F17" s="168" t="s">
        <v>150</v>
      </c>
      <c r="G17" s="182">
        <v>1896</v>
      </c>
      <c r="H17" s="182">
        <v>2004</v>
      </c>
      <c r="I17" s="168" t="s">
        <v>200</v>
      </c>
      <c r="J17" s="168">
        <v>5</v>
      </c>
      <c r="K17" s="77" t="s">
        <v>91</v>
      </c>
      <c r="L17" s="164">
        <v>220819</v>
      </c>
      <c r="M17" s="165">
        <v>13300</v>
      </c>
      <c r="N17" s="166" t="s">
        <v>538</v>
      </c>
      <c r="O17" s="166" t="s">
        <v>539</v>
      </c>
      <c r="P17" s="166" t="s">
        <v>538</v>
      </c>
      <c r="Q17" s="166" t="s">
        <v>539</v>
      </c>
      <c r="R17" s="262" t="s">
        <v>687</v>
      </c>
      <c r="S17" s="167" t="s">
        <v>204</v>
      </c>
    </row>
    <row r="18" spans="1:20" s="92" customFormat="1" ht="33" customHeight="1" x14ac:dyDescent="0.2">
      <c r="A18" s="160">
        <v>13</v>
      </c>
      <c r="B18" s="182" t="s">
        <v>176</v>
      </c>
      <c r="C18" s="183" t="s">
        <v>177</v>
      </c>
      <c r="D18" s="182" t="s">
        <v>178</v>
      </c>
      <c r="E18" s="182" t="s">
        <v>179</v>
      </c>
      <c r="F18" s="168" t="s">
        <v>150</v>
      </c>
      <c r="G18" s="182">
        <v>1896</v>
      </c>
      <c r="H18" s="182">
        <v>1993</v>
      </c>
      <c r="I18" s="168"/>
      <c r="J18" s="168">
        <v>3</v>
      </c>
      <c r="K18" s="77" t="s">
        <v>91</v>
      </c>
      <c r="L18" s="164"/>
      <c r="M18" s="165"/>
      <c r="N18" s="166" t="s">
        <v>540</v>
      </c>
      <c r="O18" s="166" t="s">
        <v>541</v>
      </c>
      <c r="P18" s="166"/>
      <c r="Q18" s="166"/>
      <c r="R18" s="262"/>
      <c r="S18" s="167"/>
    </row>
    <row r="19" spans="1:20" s="92" customFormat="1" ht="33" customHeight="1" x14ac:dyDescent="0.2">
      <c r="A19" s="160">
        <v>14</v>
      </c>
      <c r="B19" s="184" t="s">
        <v>176</v>
      </c>
      <c r="C19" s="184" t="s">
        <v>180</v>
      </c>
      <c r="D19" s="184" t="s">
        <v>181</v>
      </c>
      <c r="E19" s="184" t="s">
        <v>182</v>
      </c>
      <c r="F19" s="184" t="s">
        <v>150</v>
      </c>
      <c r="G19" s="184">
        <v>1800</v>
      </c>
      <c r="H19" s="184">
        <v>1996</v>
      </c>
      <c r="I19" s="123"/>
      <c r="J19" s="123">
        <v>5</v>
      </c>
      <c r="K19" s="77" t="s">
        <v>91</v>
      </c>
      <c r="L19" s="174"/>
      <c r="M19" s="165"/>
      <c r="N19" s="98" t="s">
        <v>542</v>
      </c>
      <c r="O19" s="98" t="s">
        <v>543</v>
      </c>
      <c r="P19" s="98"/>
      <c r="Q19" s="98"/>
      <c r="R19" s="264"/>
      <c r="S19" s="167"/>
    </row>
    <row r="20" spans="1:20" s="92" customFormat="1" ht="33" customHeight="1" x14ac:dyDescent="0.2">
      <c r="A20" s="160">
        <v>15</v>
      </c>
      <c r="B20" s="185" t="s">
        <v>183</v>
      </c>
      <c r="C20" s="185"/>
      <c r="D20" s="185" t="s">
        <v>184</v>
      </c>
      <c r="E20" s="185" t="s">
        <v>185</v>
      </c>
      <c r="F20" s="185" t="s">
        <v>621</v>
      </c>
      <c r="G20" s="185"/>
      <c r="H20" s="185">
        <v>1985</v>
      </c>
      <c r="I20" s="185"/>
      <c r="J20" s="185">
        <v>2</v>
      </c>
      <c r="K20" s="77" t="s">
        <v>91</v>
      </c>
      <c r="L20" s="164"/>
      <c r="M20" s="165"/>
      <c r="N20" s="166" t="s">
        <v>544</v>
      </c>
      <c r="O20" s="166" t="s">
        <v>492</v>
      </c>
      <c r="P20" s="166"/>
      <c r="Q20" s="166"/>
      <c r="R20" s="262"/>
      <c r="S20" s="167"/>
    </row>
    <row r="21" spans="1:20" s="92" customFormat="1" ht="33" customHeight="1" x14ac:dyDescent="0.2">
      <c r="A21" s="160">
        <v>16</v>
      </c>
      <c r="B21" s="185" t="s">
        <v>186</v>
      </c>
      <c r="C21" s="185" t="s">
        <v>187</v>
      </c>
      <c r="D21" s="185" t="s">
        <v>188</v>
      </c>
      <c r="E21" s="185" t="s">
        <v>189</v>
      </c>
      <c r="F21" s="185" t="s">
        <v>190</v>
      </c>
      <c r="G21" s="185"/>
      <c r="H21" s="185">
        <v>2013</v>
      </c>
      <c r="I21" s="185"/>
      <c r="J21" s="185">
        <v>0</v>
      </c>
      <c r="K21" s="77" t="s">
        <v>91</v>
      </c>
      <c r="L21" s="164"/>
      <c r="M21" s="165"/>
      <c r="N21" s="166" t="s">
        <v>545</v>
      </c>
      <c r="O21" s="166" t="s">
        <v>546</v>
      </c>
      <c r="P21" s="166"/>
      <c r="Q21" s="166"/>
      <c r="R21" s="262"/>
      <c r="S21" s="167"/>
    </row>
    <row r="22" spans="1:20" s="92" customFormat="1" ht="33" customHeight="1" x14ac:dyDescent="0.2">
      <c r="A22" s="160">
        <v>17</v>
      </c>
      <c r="B22" s="185" t="s">
        <v>176</v>
      </c>
      <c r="C22" s="185" t="s">
        <v>191</v>
      </c>
      <c r="D22" s="185" t="s">
        <v>192</v>
      </c>
      <c r="E22" s="185" t="s">
        <v>193</v>
      </c>
      <c r="F22" s="185" t="s">
        <v>150</v>
      </c>
      <c r="G22" s="185">
        <v>1896</v>
      </c>
      <c r="H22" s="185">
        <v>1993</v>
      </c>
      <c r="I22" s="185"/>
      <c r="J22" s="185"/>
      <c r="K22" s="77" t="s">
        <v>91</v>
      </c>
      <c r="L22" s="164"/>
      <c r="M22" s="165"/>
      <c r="N22" s="186" t="s">
        <v>547</v>
      </c>
      <c r="O22" s="186" t="s">
        <v>548</v>
      </c>
      <c r="P22" s="186"/>
      <c r="Q22" s="186"/>
      <c r="R22" s="265"/>
      <c r="S22" s="167"/>
    </row>
    <row r="23" spans="1:20" s="92" customFormat="1" ht="33" customHeight="1" x14ac:dyDescent="0.2">
      <c r="A23" s="187">
        <v>18</v>
      </c>
      <c r="B23" s="188" t="s">
        <v>194</v>
      </c>
      <c r="C23" s="188" t="s">
        <v>195</v>
      </c>
      <c r="D23" s="188" t="s">
        <v>196</v>
      </c>
      <c r="E23" s="188" t="s">
        <v>197</v>
      </c>
      <c r="F23" s="188" t="s">
        <v>198</v>
      </c>
      <c r="G23" s="188">
        <v>2000</v>
      </c>
      <c r="H23" s="188">
        <v>2002</v>
      </c>
      <c r="I23" s="188"/>
      <c r="J23" s="188">
        <v>9</v>
      </c>
      <c r="K23" s="189" t="s">
        <v>91</v>
      </c>
      <c r="L23" s="190"/>
      <c r="M23" s="191"/>
      <c r="N23" s="166" t="s">
        <v>549</v>
      </c>
      <c r="O23" s="166" t="s">
        <v>550</v>
      </c>
      <c r="P23" s="166"/>
      <c r="Q23" s="166"/>
      <c r="R23" s="265"/>
      <c r="S23" s="192" t="s">
        <v>204</v>
      </c>
    </row>
    <row r="24" spans="1:20" s="92" customFormat="1" ht="33" customHeight="1" x14ac:dyDescent="0.2">
      <c r="A24" s="77">
        <v>19</v>
      </c>
      <c r="B24" s="181" t="s">
        <v>194</v>
      </c>
      <c r="C24" s="181" t="s">
        <v>510</v>
      </c>
      <c r="D24" s="181" t="s">
        <v>511</v>
      </c>
      <c r="E24" s="181" t="s">
        <v>512</v>
      </c>
      <c r="F24" s="181" t="s">
        <v>150</v>
      </c>
      <c r="G24" s="184">
        <v>2600</v>
      </c>
      <c r="H24" s="184">
        <v>2005</v>
      </c>
      <c r="I24" s="168" t="s">
        <v>513</v>
      </c>
      <c r="J24" s="168">
        <v>9</v>
      </c>
      <c r="K24" s="77" t="s">
        <v>91</v>
      </c>
      <c r="L24" s="193"/>
      <c r="M24" s="193"/>
      <c r="N24" s="193" t="s">
        <v>514</v>
      </c>
      <c r="O24" s="193" t="s">
        <v>515</v>
      </c>
      <c r="P24" s="193"/>
      <c r="Q24" s="193"/>
      <c r="R24" s="193" t="s">
        <v>204</v>
      </c>
      <c r="S24" s="193"/>
      <c r="T24" s="194"/>
    </row>
    <row r="25" spans="1:20" s="92" customFormat="1" x14ac:dyDescent="0.2">
      <c r="D25" s="195"/>
      <c r="I25" s="196"/>
      <c r="J25" s="196"/>
    </row>
  </sheetData>
  <mergeCells count="18">
    <mergeCell ref="S3:S5"/>
    <mergeCell ref="M3:M5"/>
    <mergeCell ref="N3:O4"/>
    <mergeCell ref="P3:Q4"/>
    <mergeCell ref="K3:K5"/>
    <mergeCell ref="L3:L5"/>
    <mergeCell ref="R3:R5"/>
    <mergeCell ref="A2:I2"/>
    <mergeCell ref="G3:G5"/>
    <mergeCell ref="J3:J5"/>
    <mergeCell ref="C3:C5"/>
    <mergeCell ref="D3:D5"/>
    <mergeCell ref="E3:E5"/>
    <mergeCell ref="A3:A5"/>
    <mergeCell ref="B3:B5"/>
    <mergeCell ref="F3:F5"/>
    <mergeCell ref="H3:H5"/>
    <mergeCell ref="I3:I5"/>
  </mergeCells>
  <phoneticPr fontId="0" type="noConversion"/>
  <printOptions horizontalCentered="1"/>
  <pageMargins left="0.39370078740157483" right="0.39370078740157483" top="0.59055118110236227" bottom="0.39370078740157483" header="0.51181102362204722" footer="0.51181102362204722"/>
  <pageSetup paperSize="9" scale="6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view="pageBreakPreview" topLeftCell="B1" zoomScale="60" zoomScaleNormal="100" workbookViewId="0">
      <selection activeCell="G32" sqref="G32"/>
    </sheetView>
  </sheetViews>
  <sheetFormatPr defaultRowHeight="12.75" x14ac:dyDescent="0.2"/>
  <cols>
    <col min="1" max="1" width="5.85546875" style="30" customWidth="1"/>
    <col min="2" max="2" width="42.42578125" customWidth="1"/>
    <col min="3" max="4" width="20.140625" style="26" customWidth="1"/>
  </cols>
  <sheetData>
    <row r="1" spans="1:4" ht="16.5" x14ac:dyDescent="0.25">
      <c r="B1" s="6" t="s">
        <v>500</v>
      </c>
      <c r="D1" s="27"/>
    </row>
    <row r="2" spans="1:4" ht="16.5" x14ac:dyDescent="0.25">
      <c r="B2" s="6"/>
    </row>
    <row r="3" spans="1:4" ht="12.75" customHeight="1" x14ac:dyDescent="0.2">
      <c r="B3" s="313" t="s">
        <v>66</v>
      </c>
      <c r="C3" s="313"/>
      <c r="D3" s="313"/>
    </row>
    <row r="4" spans="1:4" ht="25.5" x14ac:dyDescent="0.2">
      <c r="A4" s="48" t="s">
        <v>17</v>
      </c>
      <c r="B4" s="48" t="s">
        <v>14</v>
      </c>
      <c r="C4" s="44" t="s">
        <v>33</v>
      </c>
      <c r="D4" s="44" t="s">
        <v>13</v>
      </c>
    </row>
    <row r="5" spans="1:4" s="23" customFormat="1" ht="26.25" customHeight="1" x14ac:dyDescent="0.2">
      <c r="A5" s="125">
        <v>1</v>
      </c>
      <c r="B5" s="193" t="s">
        <v>479</v>
      </c>
      <c r="C5" s="104">
        <v>1097748.82</v>
      </c>
      <c r="D5" s="104"/>
    </row>
    <row r="6" spans="1:4" s="67" customFormat="1" ht="26.25" customHeight="1" x14ac:dyDescent="0.2">
      <c r="A6" s="69">
        <v>2</v>
      </c>
      <c r="B6" s="68" t="s">
        <v>622</v>
      </c>
      <c r="C6" s="104">
        <v>444333.68</v>
      </c>
      <c r="D6" s="104">
        <v>31613.439999999999</v>
      </c>
    </row>
    <row r="7" spans="1:4" s="67" customFormat="1" ht="26.25" customHeight="1" x14ac:dyDescent="0.2">
      <c r="A7" s="125">
        <v>3</v>
      </c>
      <c r="B7" s="193" t="s">
        <v>683</v>
      </c>
      <c r="C7" s="197">
        <v>316319.8</v>
      </c>
      <c r="D7" s="104">
        <v>38105.800000000003</v>
      </c>
    </row>
    <row r="8" spans="1:4" s="67" customFormat="1" ht="26.25" customHeight="1" x14ac:dyDescent="0.2">
      <c r="A8" s="69">
        <v>4</v>
      </c>
      <c r="B8" s="198" t="s">
        <v>253</v>
      </c>
      <c r="C8" s="84">
        <f>19600+11221</f>
        <v>30821</v>
      </c>
      <c r="D8" s="199"/>
    </row>
    <row r="9" spans="1:4" s="67" customFormat="1" ht="26.25" customHeight="1" x14ac:dyDescent="0.2">
      <c r="A9" s="125">
        <v>5</v>
      </c>
      <c r="B9" s="193" t="s">
        <v>684</v>
      </c>
      <c r="C9" s="104">
        <v>288262.84999999998</v>
      </c>
      <c r="D9" s="200">
        <v>37748.370000000003</v>
      </c>
    </row>
    <row r="10" spans="1:4" s="67" customFormat="1" ht="26.25" customHeight="1" x14ac:dyDescent="0.2">
      <c r="A10" s="201">
        <v>6</v>
      </c>
      <c r="B10" s="202" t="s">
        <v>685</v>
      </c>
      <c r="C10" s="197">
        <v>428751.52</v>
      </c>
      <c r="D10" s="203">
        <v>70092.820000000007</v>
      </c>
    </row>
    <row r="11" spans="1:4" s="67" customFormat="1" ht="26.25" customHeight="1" x14ac:dyDescent="0.2">
      <c r="A11" s="66">
        <v>7</v>
      </c>
      <c r="B11" s="68" t="s">
        <v>563</v>
      </c>
      <c r="C11" s="199">
        <v>366118.24</v>
      </c>
      <c r="D11" s="204">
        <v>304613.76000000001</v>
      </c>
    </row>
    <row r="12" spans="1:4" ht="18" customHeight="1" x14ac:dyDescent="0.2">
      <c r="A12" s="314" t="s">
        <v>15</v>
      </c>
      <c r="B12" s="315"/>
      <c r="C12" s="28">
        <f>SUM(C5:C11)</f>
        <v>2972355.91</v>
      </c>
      <c r="D12" s="28">
        <f>SUM(D5:D11)</f>
        <v>482174.19000000006</v>
      </c>
    </row>
    <row r="13" spans="1:4" x14ac:dyDescent="0.2">
      <c r="B13" s="4"/>
      <c r="C13" s="29"/>
      <c r="D13" s="29"/>
    </row>
    <row r="14" spans="1:4" x14ac:dyDescent="0.2">
      <c r="B14" s="4"/>
      <c r="C14" s="29"/>
      <c r="D14" s="29"/>
    </row>
    <row r="15" spans="1:4" x14ac:dyDescent="0.2">
      <c r="B15" s="4"/>
      <c r="C15" s="29"/>
      <c r="D15" s="29"/>
    </row>
    <row r="16" spans="1:4" x14ac:dyDescent="0.2">
      <c r="B16" s="4"/>
      <c r="C16" s="29"/>
      <c r="D16" s="29"/>
    </row>
    <row r="17" spans="2:4" x14ac:dyDescent="0.2">
      <c r="B17" s="4"/>
      <c r="C17" s="29"/>
      <c r="D17" s="29"/>
    </row>
    <row r="18" spans="2:4" x14ac:dyDescent="0.2">
      <c r="B18" s="4"/>
      <c r="C18" s="29"/>
      <c r="D18" s="29"/>
    </row>
    <row r="19" spans="2:4" x14ac:dyDescent="0.2">
      <c r="B19" s="4"/>
      <c r="C19" s="29"/>
      <c r="D19" s="29"/>
    </row>
    <row r="20" spans="2:4" x14ac:dyDescent="0.2">
      <c r="B20" s="4"/>
      <c r="C20" s="29"/>
      <c r="D20" s="29"/>
    </row>
    <row r="21" spans="2:4" x14ac:dyDescent="0.2">
      <c r="B21" s="4"/>
      <c r="C21" s="29"/>
      <c r="D21" s="29"/>
    </row>
    <row r="22" spans="2:4" x14ac:dyDescent="0.2">
      <c r="B22" s="4"/>
      <c r="C22" s="29"/>
      <c r="D22" s="29"/>
    </row>
  </sheetData>
  <mergeCells count="2">
    <mergeCell ref="B3:D3"/>
    <mergeCell ref="A12:B12"/>
  </mergeCells>
  <phoneticPr fontId="12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view="pageBreakPreview" zoomScale="60" zoomScaleNormal="100" workbookViewId="0">
      <selection activeCell="B1" sqref="B1"/>
    </sheetView>
  </sheetViews>
  <sheetFormatPr defaultColWidth="9.140625" defaultRowHeight="12.75" x14ac:dyDescent="0.2"/>
  <cols>
    <col min="1" max="1" width="5" style="7" customWidth="1"/>
    <col min="2" max="2" width="22.5703125" style="7" customWidth="1"/>
    <col min="3" max="3" width="13.28515625" style="7" customWidth="1"/>
    <col min="4" max="4" width="17" style="7" customWidth="1"/>
    <col min="5" max="5" width="10" style="7" customWidth="1"/>
    <col min="6" max="6" width="13" style="7" customWidth="1"/>
    <col min="7" max="7" width="14.28515625" style="7" customWidth="1"/>
    <col min="8" max="8" width="18.5703125" style="7" customWidth="1"/>
    <col min="9" max="9" width="13.28515625" style="7" customWidth="1"/>
    <col min="10" max="10" width="16.28515625" style="7" customWidth="1"/>
    <col min="11" max="16384" width="9.140625" style="7"/>
  </cols>
  <sheetData>
    <row r="1" spans="1:10" x14ac:dyDescent="0.2">
      <c r="B1" s="13" t="s">
        <v>693</v>
      </c>
      <c r="I1" s="13"/>
    </row>
    <row r="2" spans="1:10" ht="75.75" customHeight="1" x14ac:dyDescent="0.2">
      <c r="A2" s="45" t="s">
        <v>2</v>
      </c>
      <c r="B2" s="46" t="s">
        <v>35</v>
      </c>
      <c r="C2" s="47" t="s">
        <v>36</v>
      </c>
      <c r="D2" s="47" t="s">
        <v>37</v>
      </c>
      <c r="E2" s="47" t="s">
        <v>26</v>
      </c>
      <c r="F2" s="47" t="s">
        <v>38</v>
      </c>
      <c r="G2" s="47" t="s">
        <v>39</v>
      </c>
      <c r="H2" s="47" t="s">
        <v>40</v>
      </c>
      <c r="I2" s="47" t="s">
        <v>41</v>
      </c>
      <c r="J2" s="47" t="s">
        <v>42</v>
      </c>
    </row>
    <row r="3" spans="1:10" s="62" customFormat="1" ht="24" customHeight="1" x14ac:dyDescent="0.2">
      <c r="A3" s="287" t="s">
        <v>682</v>
      </c>
      <c r="B3" s="316"/>
      <c r="C3" s="316"/>
      <c r="D3" s="317"/>
      <c r="E3" s="71"/>
      <c r="F3" s="72"/>
      <c r="G3" s="72"/>
      <c r="H3" s="72"/>
      <c r="I3" s="72"/>
      <c r="J3" s="72"/>
    </row>
    <row r="4" spans="1:10" s="23" customFormat="1" ht="87.75" customHeight="1" x14ac:dyDescent="0.2">
      <c r="A4" s="205">
        <v>1</v>
      </c>
      <c r="B4" s="206" t="s">
        <v>246</v>
      </c>
      <c r="C4" s="207">
        <v>1955</v>
      </c>
      <c r="D4" s="208" t="s">
        <v>247</v>
      </c>
      <c r="E4" s="209">
        <v>2011</v>
      </c>
      <c r="F4" s="210" t="s">
        <v>248</v>
      </c>
      <c r="G4" s="211">
        <v>200000</v>
      </c>
      <c r="H4" s="212" t="s">
        <v>249</v>
      </c>
      <c r="I4" s="213" t="s">
        <v>214</v>
      </c>
      <c r="J4" s="210" t="s">
        <v>678</v>
      </c>
    </row>
    <row r="5" spans="1:10" s="23" customFormat="1" ht="21" customHeight="1" x14ac:dyDescent="0.2">
      <c r="A5" s="319" t="s">
        <v>0</v>
      </c>
      <c r="B5" s="320"/>
      <c r="C5" s="320"/>
      <c r="D5" s="320"/>
      <c r="E5" s="320"/>
      <c r="F5" s="321"/>
      <c r="G5" s="214">
        <f>SUM(G4)</f>
        <v>200000</v>
      </c>
      <c r="H5" s="215"/>
      <c r="I5" s="215"/>
      <c r="J5" s="215"/>
    </row>
    <row r="6" spans="1:10" s="23" customFormat="1" ht="23.25" customHeight="1" x14ac:dyDescent="0.2">
      <c r="A6" s="287" t="s">
        <v>624</v>
      </c>
      <c r="B6" s="316"/>
      <c r="C6" s="316"/>
      <c r="D6" s="317"/>
      <c r="E6" s="216"/>
      <c r="F6" s="216"/>
      <c r="G6" s="216"/>
      <c r="H6" s="216"/>
      <c r="I6" s="216"/>
      <c r="J6" s="216"/>
    </row>
    <row r="7" spans="1:10" s="23" customFormat="1" ht="42" customHeight="1" x14ac:dyDescent="0.2">
      <c r="A7" s="205">
        <v>1</v>
      </c>
      <c r="B7" s="206" t="s">
        <v>474</v>
      </c>
      <c r="C7" s="207">
        <v>7215000175</v>
      </c>
      <c r="D7" s="219" t="s">
        <v>616</v>
      </c>
      <c r="E7" s="209">
        <v>1997</v>
      </c>
      <c r="F7" s="210" t="s">
        <v>475</v>
      </c>
      <c r="G7" s="218">
        <v>16283</v>
      </c>
      <c r="H7" s="217"/>
      <c r="I7" s="213" t="s">
        <v>214</v>
      </c>
      <c r="J7" s="213" t="s">
        <v>476</v>
      </c>
    </row>
    <row r="8" spans="1:10" s="23" customFormat="1" ht="42" customHeight="1" x14ac:dyDescent="0.2">
      <c r="A8" s="220">
        <v>2</v>
      </c>
      <c r="B8" s="259" t="s">
        <v>477</v>
      </c>
      <c r="C8" s="221">
        <v>7215000176</v>
      </c>
      <c r="D8" s="222" t="s">
        <v>616</v>
      </c>
      <c r="E8" s="223">
        <v>1997</v>
      </c>
      <c r="F8" s="258" t="s">
        <v>475</v>
      </c>
      <c r="G8" s="225">
        <v>16283</v>
      </c>
      <c r="H8" s="226"/>
      <c r="I8" s="224" t="s">
        <v>214</v>
      </c>
      <c r="J8" s="224" t="s">
        <v>476</v>
      </c>
    </row>
    <row r="9" spans="1:10" s="23" customFormat="1" ht="20.25" customHeight="1" x14ac:dyDescent="0.2">
      <c r="A9" s="318" t="s">
        <v>0</v>
      </c>
      <c r="B9" s="318"/>
      <c r="C9" s="318"/>
      <c r="D9" s="318"/>
      <c r="E9" s="318"/>
      <c r="F9" s="318"/>
      <c r="G9" s="257">
        <f>SUM(G7:G8)</f>
        <v>32566</v>
      </c>
      <c r="H9" s="37"/>
      <c r="I9" s="37"/>
      <c r="J9" s="37"/>
    </row>
  </sheetData>
  <mergeCells count="4">
    <mergeCell ref="A6:D6"/>
    <mergeCell ref="A9:F9"/>
    <mergeCell ref="A3:D3"/>
    <mergeCell ref="A5:F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"/>
  <sheetViews>
    <sheetView view="pageBreakPreview" zoomScale="60" zoomScaleNormal="100" workbookViewId="0">
      <selection activeCell="B1" sqref="B1"/>
    </sheetView>
  </sheetViews>
  <sheetFormatPr defaultRowHeight="12.75" x14ac:dyDescent="0.2"/>
  <cols>
    <col min="1" max="1" width="4.140625" style="30" customWidth="1"/>
    <col min="2" max="2" width="36.85546875" customWidth="1"/>
    <col min="3" max="3" width="37.5703125" customWidth="1"/>
  </cols>
  <sheetData>
    <row r="1" spans="1:4" ht="15" customHeight="1" x14ac:dyDescent="0.2">
      <c r="B1" s="13" t="s">
        <v>694</v>
      </c>
      <c r="C1" s="32"/>
    </row>
    <row r="2" spans="1:4" x14ac:dyDescent="0.2">
      <c r="B2" s="13"/>
    </row>
    <row r="3" spans="1:4" ht="69" customHeight="1" x14ac:dyDescent="0.25">
      <c r="A3" s="322" t="s">
        <v>277</v>
      </c>
      <c r="B3" s="322"/>
      <c r="C3" s="322"/>
      <c r="D3" s="34"/>
    </row>
    <row r="4" spans="1:4" ht="9" customHeight="1" x14ac:dyDescent="0.25">
      <c r="A4" s="33"/>
      <c r="B4" s="33"/>
      <c r="C4" s="33"/>
      <c r="D4" s="34"/>
    </row>
    <row r="5" spans="1:4" ht="13.5" thickBot="1" x14ac:dyDescent="0.25"/>
    <row r="6" spans="1:4" ht="30.75" customHeight="1" x14ac:dyDescent="0.2">
      <c r="A6" s="251" t="s">
        <v>17</v>
      </c>
      <c r="B6" s="252" t="s">
        <v>31</v>
      </c>
      <c r="C6" s="253" t="s">
        <v>32</v>
      </c>
    </row>
    <row r="7" spans="1:4" s="227" customFormat="1" ht="27" customHeight="1" x14ac:dyDescent="0.2">
      <c r="A7" s="323" t="s">
        <v>269</v>
      </c>
      <c r="B7" s="324"/>
      <c r="C7" s="325"/>
    </row>
    <row r="8" spans="1:4" s="227" customFormat="1" ht="60.75" customHeight="1" thickBot="1" x14ac:dyDescent="0.25">
      <c r="A8" s="254">
        <v>1</v>
      </c>
      <c r="B8" s="256" t="s">
        <v>267</v>
      </c>
      <c r="C8" s="255" t="s">
        <v>268</v>
      </c>
    </row>
  </sheetData>
  <mergeCells count="2">
    <mergeCell ref="A3:C3"/>
    <mergeCell ref="A7:C7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view="pageBreakPreview" topLeftCell="A7" zoomScale="60" zoomScaleNormal="100" workbookViewId="0">
      <selection activeCell="K17" sqref="K17"/>
    </sheetView>
  </sheetViews>
  <sheetFormatPr defaultColWidth="9.140625" defaultRowHeight="12.75" x14ac:dyDescent="0.2"/>
  <cols>
    <col min="1" max="1" width="13" style="236" customWidth="1"/>
    <col min="2" max="2" width="17.42578125" style="250" customWidth="1"/>
    <col min="3" max="3" width="11.7109375" style="236" customWidth="1"/>
    <col min="4" max="4" width="14.7109375" style="236" customWidth="1"/>
    <col min="5" max="5" width="9.28515625" style="236" customWidth="1"/>
    <col min="6" max="6" width="33.85546875" style="250" customWidth="1"/>
    <col min="7" max="16384" width="9.140625" style="236"/>
  </cols>
  <sheetData>
    <row r="1" spans="1:6" x14ac:dyDescent="0.2">
      <c r="A1" s="329" t="s">
        <v>633</v>
      </c>
      <c r="B1" s="330"/>
      <c r="C1" s="330"/>
      <c r="D1" s="330"/>
      <c r="E1" s="330"/>
      <c r="F1" s="331"/>
    </row>
    <row r="2" spans="1:6" ht="15" customHeight="1" thickBot="1" x14ac:dyDescent="0.25">
      <c r="A2" s="332"/>
      <c r="B2" s="333"/>
      <c r="C2" s="333"/>
      <c r="D2" s="333"/>
      <c r="E2" s="333"/>
      <c r="F2" s="334"/>
    </row>
    <row r="3" spans="1:6" ht="23.25" customHeight="1" x14ac:dyDescent="0.2">
      <c r="A3" s="229" t="s">
        <v>625</v>
      </c>
      <c r="B3" s="230" t="s">
        <v>626</v>
      </c>
      <c r="C3" s="230" t="s">
        <v>627</v>
      </c>
      <c r="D3" s="231" t="s">
        <v>628</v>
      </c>
      <c r="E3" s="231" t="s">
        <v>629</v>
      </c>
      <c r="F3" s="232" t="s">
        <v>630</v>
      </c>
    </row>
    <row r="4" spans="1:6" ht="24.75" customHeight="1" x14ac:dyDescent="0.2">
      <c r="A4" s="326">
        <v>2014</v>
      </c>
      <c r="B4" s="327"/>
      <c r="C4" s="327"/>
      <c r="D4" s="243"/>
      <c r="E4" s="243"/>
      <c r="F4" s="244"/>
    </row>
    <row r="5" spans="1:6" ht="21.75" customHeight="1" x14ac:dyDescent="0.2">
      <c r="A5" s="234" t="s">
        <v>634</v>
      </c>
      <c r="B5" s="96" t="s">
        <v>635</v>
      </c>
      <c r="C5" s="96" t="s">
        <v>636</v>
      </c>
      <c r="D5" s="235">
        <v>1399.22</v>
      </c>
      <c r="E5" s="235">
        <v>0</v>
      </c>
      <c r="F5" s="237" t="s">
        <v>631</v>
      </c>
    </row>
    <row r="6" spans="1:6" x14ac:dyDescent="0.2">
      <c r="A6" s="234" t="s">
        <v>637</v>
      </c>
      <c r="B6" s="96" t="s">
        <v>635</v>
      </c>
      <c r="C6" s="96" t="s">
        <v>650</v>
      </c>
      <c r="D6" s="235">
        <v>5637</v>
      </c>
      <c r="E6" s="235">
        <v>0</v>
      </c>
      <c r="F6" s="237" t="s">
        <v>680</v>
      </c>
    </row>
    <row r="7" spans="1:6" ht="25.5" x14ac:dyDescent="0.2">
      <c r="A7" s="234" t="s">
        <v>638</v>
      </c>
      <c r="B7" s="96" t="s">
        <v>71</v>
      </c>
      <c r="C7" s="96" t="s">
        <v>632</v>
      </c>
      <c r="D7" s="235">
        <v>2500</v>
      </c>
      <c r="E7" s="235">
        <v>0</v>
      </c>
      <c r="F7" s="237" t="s">
        <v>639</v>
      </c>
    </row>
    <row r="8" spans="1:6" ht="21.75" customHeight="1" x14ac:dyDescent="0.2">
      <c r="A8" s="326">
        <v>2015</v>
      </c>
      <c r="B8" s="327"/>
      <c r="C8" s="327"/>
      <c r="D8" s="243"/>
      <c r="E8" s="243"/>
      <c r="F8" s="244"/>
    </row>
    <row r="9" spans="1:6" ht="20.25" customHeight="1" x14ac:dyDescent="0.2">
      <c r="A9" s="234" t="s">
        <v>640</v>
      </c>
      <c r="B9" s="96" t="s">
        <v>479</v>
      </c>
      <c r="C9" s="96" t="s">
        <v>677</v>
      </c>
      <c r="D9" s="235">
        <v>954</v>
      </c>
      <c r="E9" s="235">
        <v>0</v>
      </c>
      <c r="F9" s="237" t="s">
        <v>676</v>
      </c>
    </row>
    <row r="10" spans="1:6" ht="25.5" x14ac:dyDescent="0.2">
      <c r="A10" s="234" t="s">
        <v>641</v>
      </c>
      <c r="B10" s="96" t="s">
        <v>642</v>
      </c>
      <c r="C10" s="96" t="s">
        <v>643</v>
      </c>
      <c r="D10" s="235">
        <v>1203</v>
      </c>
      <c r="E10" s="235">
        <v>0</v>
      </c>
      <c r="F10" s="237" t="s">
        <v>644</v>
      </c>
    </row>
    <row r="11" spans="1:6" ht="25.5" x14ac:dyDescent="0.2">
      <c r="A11" s="234" t="s">
        <v>645</v>
      </c>
      <c r="B11" s="96" t="s">
        <v>71</v>
      </c>
      <c r="C11" s="96" t="s">
        <v>646</v>
      </c>
      <c r="D11" s="235">
        <v>4530</v>
      </c>
      <c r="E11" s="235">
        <v>0</v>
      </c>
      <c r="F11" s="237" t="s">
        <v>647</v>
      </c>
    </row>
    <row r="12" spans="1:6" ht="27.75" customHeight="1" x14ac:dyDescent="0.2">
      <c r="A12" s="234" t="s">
        <v>648</v>
      </c>
      <c r="B12" s="96" t="s">
        <v>479</v>
      </c>
      <c r="C12" s="96" t="s">
        <v>649</v>
      </c>
      <c r="D12" s="235">
        <v>3948.3</v>
      </c>
      <c r="E12" s="235">
        <v>0</v>
      </c>
      <c r="F12" s="237" t="s">
        <v>651</v>
      </c>
    </row>
    <row r="13" spans="1:6" ht="21.75" customHeight="1" x14ac:dyDescent="0.2">
      <c r="A13" s="234" t="s">
        <v>652</v>
      </c>
      <c r="B13" s="96" t="s">
        <v>479</v>
      </c>
      <c r="C13" s="96" t="s">
        <v>636</v>
      </c>
      <c r="D13" s="235">
        <v>3838.24</v>
      </c>
      <c r="E13" s="235">
        <v>0</v>
      </c>
      <c r="F13" s="237" t="s">
        <v>631</v>
      </c>
    </row>
    <row r="14" spans="1:6" ht="22.5" customHeight="1" x14ac:dyDescent="0.2">
      <c r="A14" s="234" t="s">
        <v>653</v>
      </c>
      <c r="B14" s="96" t="s">
        <v>71</v>
      </c>
      <c r="C14" s="96" t="s">
        <v>636</v>
      </c>
      <c r="D14" s="235">
        <v>3556</v>
      </c>
      <c r="E14" s="235">
        <v>0</v>
      </c>
      <c r="F14" s="237" t="s">
        <v>631</v>
      </c>
    </row>
    <row r="15" spans="1:6" ht="20.25" customHeight="1" x14ac:dyDescent="0.2">
      <c r="A15" s="234" t="s">
        <v>654</v>
      </c>
      <c r="B15" s="96" t="s">
        <v>71</v>
      </c>
      <c r="C15" s="96" t="s">
        <v>636</v>
      </c>
      <c r="D15" s="235">
        <v>6996</v>
      </c>
      <c r="E15" s="235">
        <v>0</v>
      </c>
      <c r="F15" s="237" t="s">
        <v>631</v>
      </c>
    </row>
    <row r="16" spans="1:6" ht="25.5" x14ac:dyDescent="0.2">
      <c r="A16" s="234" t="s">
        <v>655</v>
      </c>
      <c r="B16" s="96" t="s">
        <v>642</v>
      </c>
      <c r="C16" s="96" t="s">
        <v>636</v>
      </c>
      <c r="D16" s="235">
        <v>715.56</v>
      </c>
      <c r="E16" s="235">
        <v>0</v>
      </c>
      <c r="F16" s="237" t="s">
        <v>631</v>
      </c>
    </row>
    <row r="17" spans="1:6" ht="25.5" x14ac:dyDescent="0.2">
      <c r="A17" s="234" t="s">
        <v>656</v>
      </c>
      <c r="B17" s="96" t="s">
        <v>642</v>
      </c>
      <c r="C17" s="96" t="s">
        <v>636</v>
      </c>
      <c r="D17" s="235">
        <v>451</v>
      </c>
      <c r="E17" s="235">
        <v>0</v>
      </c>
      <c r="F17" s="237" t="s">
        <v>631</v>
      </c>
    </row>
    <row r="18" spans="1:6" ht="25.5" x14ac:dyDescent="0.2">
      <c r="A18" s="234" t="s">
        <v>657</v>
      </c>
      <c r="B18" s="96" t="s">
        <v>71</v>
      </c>
      <c r="C18" s="96" t="s">
        <v>632</v>
      </c>
      <c r="D18" s="235">
        <v>365</v>
      </c>
      <c r="E18" s="235">
        <v>0</v>
      </c>
      <c r="F18" s="237" t="s">
        <v>639</v>
      </c>
    </row>
    <row r="19" spans="1:6" ht="25.5" customHeight="1" x14ac:dyDescent="0.2">
      <c r="A19" s="326">
        <v>2016</v>
      </c>
      <c r="B19" s="327"/>
      <c r="C19" s="327"/>
      <c r="D19" s="243"/>
      <c r="E19" s="243"/>
      <c r="F19" s="244"/>
    </row>
    <row r="20" spans="1:6" ht="25.5" x14ac:dyDescent="0.2">
      <c r="A20" s="234" t="s">
        <v>660</v>
      </c>
      <c r="B20" s="96" t="s">
        <v>71</v>
      </c>
      <c r="C20" s="96" t="s">
        <v>658</v>
      </c>
      <c r="D20" s="235">
        <v>1940.19</v>
      </c>
      <c r="E20" s="235">
        <v>0</v>
      </c>
      <c r="F20" s="237" t="s">
        <v>659</v>
      </c>
    </row>
    <row r="21" spans="1:6" ht="25.5" x14ac:dyDescent="0.2">
      <c r="A21" s="234" t="s">
        <v>661</v>
      </c>
      <c r="B21" s="96" t="s">
        <v>270</v>
      </c>
      <c r="C21" s="96" t="s">
        <v>658</v>
      </c>
      <c r="D21" s="235">
        <v>875.76</v>
      </c>
      <c r="E21" s="235">
        <v>0</v>
      </c>
      <c r="F21" s="237" t="s">
        <v>662</v>
      </c>
    </row>
    <row r="22" spans="1:6" ht="24" customHeight="1" x14ac:dyDescent="0.2">
      <c r="A22" s="234" t="s">
        <v>663</v>
      </c>
      <c r="B22" s="96" t="s">
        <v>71</v>
      </c>
      <c r="C22" s="96" t="s">
        <v>636</v>
      </c>
      <c r="D22" s="235">
        <v>3838</v>
      </c>
      <c r="E22" s="235">
        <v>0</v>
      </c>
      <c r="F22" s="237" t="s">
        <v>631</v>
      </c>
    </row>
    <row r="23" spans="1:6" ht="29.25" customHeight="1" x14ac:dyDescent="0.2">
      <c r="A23" s="234" t="s">
        <v>664</v>
      </c>
      <c r="B23" s="96" t="s">
        <v>71</v>
      </c>
      <c r="C23" s="96" t="s">
        <v>636</v>
      </c>
      <c r="D23" s="235">
        <v>3873.32</v>
      </c>
      <c r="E23" s="235">
        <v>0</v>
      </c>
      <c r="F23" s="237" t="s">
        <v>665</v>
      </c>
    </row>
    <row r="24" spans="1:6" ht="18.75" customHeight="1" x14ac:dyDescent="0.2">
      <c r="A24" s="234" t="s">
        <v>666</v>
      </c>
      <c r="B24" s="96" t="s">
        <v>71</v>
      </c>
      <c r="C24" s="96" t="s">
        <v>636</v>
      </c>
      <c r="D24" s="235">
        <v>3500</v>
      </c>
      <c r="E24" s="235">
        <v>0</v>
      </c>
      <c r="F24" s="237" t="s">
        <v>631</v>
      </c>
    </row>
    <row r="25" spans="1:6" ht="27" customHeight="1" x14ac:dyDescent="0.2">
      <c r="A25" s="234" t="s">
        <v>667</v>
      </c>
      <c r="B25" s="96" t="s">
        <v>71</v>
      </c>
      <c r="C25" s="96" t="s">
        <v>636</v>
      </c>
      <c r="D25" s="235">
        <v>3128.16</v>
      </c>
      <c r="E25" s="235">
        <v>0</v>
      </c>
      <c r="F25" s="237" t="s">
        <v>665</v>
      </c>
    </row>
    <row r="26" spans="1:6" ht="24" customHeight="1" x14ac:dyDescent="0.2">
      <c r="A26" s="234" t="s">
        <v>668</v>
      </c>
      <c r="B26" s="96" t="s">
        <v>71</v>
      </c>
      <c r="C26" s="96" t="s">
        <v>658</v>
      </c>
      <c r="D26" s="235">
        <v>929.88</v>
      </c>
      <c r="E26" s="235">
        <v>0</v>
      </c>
      <c r="F26" s="237" t="s">
        <v>662</v>
      </c>
    </row>
    <row r="27" spans="1:6" ht="24" customHeight="1" x14ac:dyDescent="0.2">
      <c r="A27" s="234" t="s">
        <v>668</v>
      </c>
      <c r="B27" s="96" t="s">
        <v>71</v>
      </c>
      <c r="C27" s="96" t="s">
        <v>658</v>
      </c>
      <c r="D27" s="235">
        <v>1345.62</v>
      </c>
      <c r="E27" s="235">
        <v>0</v>
      </c>
      <c r="F27" s="237" t="s">
        <v>662</v>
      </c>
    </row>
    <row r="28" spans="1:6" ht="24" customHeight="1" x14ac:dyDescent="0.2">
      <c r="A28" s="234" t="s">
        <v>668</v>
      </c>
      <c r="B28" s="96" t="s">
        <v>71</v>
      </c>
      <c r="C28" s="96" t="s">
        <v>658</v>
      </c>
      <c r="D28" s="235">
        <v>728.16</v>
      </c>
      <c r="E28" s="235">
        <v>0</v>
      </c>
      <c r="F28" s="237" t="s">
        <v>662</v>
      </c>
    </row>
    <row r="29" spans="1:6" ht="24" customHeight="1" x14ac:dyDescent="0.2">
      <c r="A29" s="234" t="s">
        <v>668</v>
      </c>
      <c r="B29" s="96" t="s">
        <v>71</v>
      </c>
      <c r="C29" s="96" t="s">
        <v>658</v>
      </c>
      <c r="D29" s="235">
        <v>746.61</v>
      </c>
      <c r="E29" s="235">
        <v>0</v>
      </c>
      <c r="F29" s="237" t="s">
        <v>662</v>
      </c>
    </row>
    <row r="30" spans="1:6" ht="24" customHeight="1" x14ac:dyDescent="0.2">
      <c r="A30" s="234" t="s">
        <v>668</v>
      </c>
      <c r="B30" s="96" t="s">
        <v>71</v>
      </c>
      <c r="C30" s="96" t="s">
        <v>658</v>
      </c>
      <c r="D30" s="235">
        <v>917.58</v>
      </c>
      <c r="E30" s="235">
        <v>0</v>
      </c>
      <c r="F30" s="237" t="s">
        <v>662</v>
      </c>
    </row>
    <row r="31" spans="1:6" ht="24" customHeight="1" x14ac:dyDescent="0.2">
      <c r="A31" s="234" t="s">
        <v>669</v>
      </c>
      <c r="B31" s="96" t="s">
        <v>71</v>
      </c>
      <c r="C31" s="96" t="s">
        <v>636</v>
      </c>
      <c r="D31" s="235">
        <v>2006.51</v>
      </c>
      <c r="E31" s="235">
        <v>0</v>
      </c>
      <c r="F31" s="237" t="s">
        <v>631</v>
      </c>
    </row>
    <row r="32" spans="1:6" ht="29.25" customHeight="1" x14ac:dyDescent="0.2">
      <c r="A32" s="326">
        <v>2017</v>
      </c>
      <c r="B32" s="327"/>
      <c r="C32" s="328"/>
      <c r="D32" s="235"/>
      <c r="E32" s="235"/>
      <c r="F32" s="237"/>
    </row>
    <row r="33" spans="1:6" ht="24" customHeight="1" x14ac:dyDescent="0.2">
      <c r="A33" s="234" t="s">
        <v>670</v>
      </c>
      <c r="B33" s="96" t="s">
        <v>71</v>
      </c>
      <c r="C33" s="96" t="s">
        <v>636</v>
      </c>
      <c r="D33" s="235">
        <v>2423.1</v>
      </c>
      <c r="E33" s="235">
        <v>0</v>
      </c>
      <c r="F33" s="237" t="s">
        <v>631</v>
      </c>
    </row>
    <row r="34" spans="1:6" ht="24" customHeight="1" x14ac:dyDescent="0.2">
      <c r="A34" s="234" t="s">
        <v>671</v>
      </c>
      <c r="B34" s="96" t="s">
        <v>71</v>
      </c>
      <c r="C34" s="96" t="s">
        <v>658</v>
      </c>
      <c r="D34" s="235">
        <v>332.15</v>
      </c>
      <c r="E34" s="235">
        <v>0</v>
      </c>
      <c r="F34" s="237" t="s">
        <v>662</v>
      </c>
    </row>
    <row r="35" spans="1:6" ht="25.5" x14ac:dyDescent="0.2">
      <c r="A35" s="234" t="s">
        <v>672</v>
      </c>
      <c r="B35" s="96" t="s">
        <v>71</v>
      </c>
      <c r="C35" s="96" t="s">
        <v>636</v>
      </c>
      <c r="D35" s="235">
        <v>7554.17</v>
      </c>
      <c r="E35" s="235">
        <v>0</v>
      </c>
      <c r="F35" s="237" t="s">
        <v>673</v>
      </c>
    </row>
    <row r="36" spans="1:6" ht="13.5" thickBot="1" x14ac:dyDescent="0.25">
      <c r="A36" s="238" t="s">
        <v>675</v>
      </c>
      <c r="B36" s="233" t="s">
        <v>71</v>
      </c>
      <c r="C36" s="233" t="s">
        <v>674</v>
      </c>
      <c r="D36" s="239">
        <v>9062.91</v>
      </c>
      <c r="E36" s="239">
        <v>0</v>
      </c>
      <c r="F36" s="240" t="s">
        <v>681</v>
      </c>
    </row>
    <row r="37" spans="1:6" ht="24.75" customHeight="1" thickBot="1" x14ac:dyDescent="0.25">
      <c r="A37" s="246"/>
      <c r="B37" s="249"/>
      <c r="C37" s="246"/>
      <c r="D37" s="247">
        <f>D36+D35+D33+D34+D31+D30+D29+D28+D26+D27+D25+D24+D23+D22+D21+D20+D18+D17+D16+D15+D14+D13+D12+D11+D10+D9+D7+D6+D5</f>
        <v>79295.44</v>
      </c>
      <c r="E37" s="248">
        <f>SUM(E5:E17)</f>
        <v>0</v>
      </c>
      <c r="F37" s="249"/>
    </row>
  </sheetData>
  <mergeCells count="5">
    <mergeCell ref="A32:C32"/>
    <mergeCell ref="A1:F2"/>
    <mergeCell ref="A8:C8"/>
    <mergeCell ref="A4:C4"/>
    <mergeCell ref="A19:C19"/>
  </mergeCells>
  <pageMargins left="0.51181102362204722" right="0.51181102362204722" top="0.55118110236220474" bottom="0.35433070866141736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3</vt:i4>
      </vt:variant>
    </vt:vector>
  </HeadingPairs>
  <TitlesOfParts>
    <vt:vector size="11" baseType="lpstr">
      <vt:lpstr>informacje ogólne</vt:lpstr>
      <vt:lpstr>budynki</vt:lpstr>
      <vt:lpstr>elektronika </vt:lpstr>
      <vt:lpstr>auta</vt:lpstr>
      <vt:lpstr>środki trwałe</vt:lpstr>
      <vt:lpstr>maszyny</vt:lpstr>
      <vt:lpstr>lokalizacje</vt:lpstr>
      <vt:lpstr>szkody</vt:lpstr>
      <vt:lpstr>auta!Obszar_wydruku</vt:lpstr>
      <vt:lpstr>budynki!Obszar_wydruku</vt:lpstr>
      <vt:lpstr>'elektronika '!Obszar_wydruku</vt:lpstr>
    </vt:vector>
  </TitlesOfParts>
  <Company>MedicEuro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magda.kowalska</cp:lastModifiedBy>
  <cp:lastPrinted>2017-09-05T10:40:25Z</cp:lastPrinted>
  <dcterms:created xsi:type="dcterms:W3CDTF">2004-04-21T13:58:08Z</dcterms:created>
  <dcterms:modified xsi:type="dcterms:W3CDTF">2017-09-15T10:48:23Z</dcterms:modified>
</cp:coreProperties>
</file>