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480" windowHeight="7935" activeTab="1"/>
  </bookViews>
  <sheets>
    <sheet name="ślepy" sheetId="3" r:id="rId1"/>
    <sheet name="przedmiar" sheetId="4" r:id="rId2"/>
  </sheets>
  <calcPr calcId="125725"/>
</workbook>
</file>

<file path=xl/calcChain.xml><?xml version="1.0" encoding="utf-8"?>
<calcChain xmlns="http://schemas.openxmlformats.org/spreadsheetml/2006/main">
  <c r="D26" i="4"/>
  <c r="D25"/>
  <c r="D16"/>
  <c r="D15"/>
  <c r="D14"/>
  <c r="D11"/>
  <c r="D10"/>
  <c r="D8"/>
  <c r="D29" i="3" l="1"/>
  <c r="D20"/>
  <c r="D19"/>
  <c r="D18"/>
  <c r="D15"/>
  <c r="D14"/>
  <c r="D12"/>
  <c r="D30" l="1"/>
</calcChain>
</file>

<file path=xl/sharedStrings.xml><?xml version="1.0" encoding="utf-8"?>
<sst xmlns="http://schemas.openxmlformats.org/spreadsheetml/2006/main" count="109" uniqueCount="48">
  <si>
    <t>Jednostka</t>
  </si>
  <si>
    <t>Lp.</t>
  </si>
  <si>
    <t>Wyszczególnienie elementów rozliczeniowych</t>
  </si>
  <si>
    <t>nazwa</t>
  </si>
  <si>
    <t>ilość</t>
  </si>
  <si>
    <t>Cena jedn. PLN</t>
  </si>
  <si>
    <t>Wartość</t>
  </si>
  <si>
    <t>I</t>
  </si>
  <si>
    <t>PRACE PRZYGOTOWAWCZE</t>
  </si>
  <si>
    <t>Roboty pomiarowe - wytyczenie i obsługa geodezyjna</t>
  </si>
  <si>
    <t>km</t>
  </si>
  <si>
    <t>II</t>
  </si>
  <si>
    <t>ROBOTY ZIEMNE</t>
  </si>
  <si>
    <t>m2</t>
  </si>
  <si>
    <t>III</t>
  </si>
  <si>
    <t>PODBUDOWY</t>
  </si>
  <si>
    <t>m3</t>
  </si>
  <si>
    <t>Wykonanie warstwy odsączającej gr. 25 cm ( zjazdy)</t>
  </si>
  <si>
    <t>IV</t>
  </si>
  <si>
    <t>NAWIERZCHNIE</t>
  </si>
  <si>
    <t xml:space="preserve">Oczyszczenie i skropienie warstw konstrukcyjnych nawierzchni emulsją asfaltową                                                                                                                                                              </t>
  </si>
  <si>
    <r>
      <t>m</t>
    </r>
    <r>
      <rPr>
        <b/>
        <sz val="6"/>
        <rFont val="Arial"/>
        <family val="2"/>
        <charset val="238"/>
      </rPr>
      <t>2</t>
    </r>
  </si>
  <si>
    <t>Mg</t>
  </si>
  <si>
    <t>V</t>
  </si>
  <si>
    <t>ROBOTY BRUKARSKIE</t>
  </si>
  <si>
    <t>Rozbiórka krawężnika 15x30</t>
  </si>
  <si>
    <t>m</t>
  </si>
  <si>
    <t>Rozbiórka obrzeży bet.</t>
  </si>
  <si>
    <t>Rozbiórka nawierzchni z kostki bet. gr. 6cm</t>
  </si>
  <si>
    <t>Ułożenie krawężnika na ławie betonowej z oporem (z rozbiórki)</t>
  </si>
  <si>
    <t>Ułożenie obrzeży betonowych na podsypce cem-pias (z rozbiórki)</t>
  </si>
  <si>
    <t>Ułożenie nawierzchni z kostki betonowej na podsypce cem-pias gr 3cm (z rozbiórki)</t>
  </si>
  <si>
    <t>ROBOTY WYKOŃCZENIOWE</t>
  </si>
  <si>
    <t xml:space="preserve">Wykonanie nawierzchni poboczy z kruszywa łamanego 0/31,5 stabilizowanego mechanicznie gr. 10 cm </t>
  </si>
  <si>
    <t>KOSZT ROBÓT NETTO (ZŁ)</t>
  </si>
  <si>
    <t>PODATEK VAT 23 % (ZŁ)</t>
  </si>
  <si>
    <t>RAZEM KOSZT ROBÓT BRUTTO (ZŁ)</t>
  </si>
  <si>
    <t>Profilowanie istniejącej nawierzchni                                                   (416)*5,2)*0,7</t>
  </si>
  <si>
    <t>Wyrównanie nawierzchni kruszywem łamanym 0/31,5 stabilizowanym mechanicznie śr. gr. 15cm                                                                         (416*5,2)*0,15</t>
  </si>
  <si>
    <t>Podbudowa z kruszywa łamanego 0/31,5 stabilizowanego mechanicznie gr. 20 cm ( zjazdy)                               14,5+11,4+20</t>
  </si>
  <si>
    <t>Warstwa ścieralna z betonu asfaltowego AC11S 50/70 gr. 4cm, KR-2                                                                                         (416*5)+41+12,75+11,4+34,03+20</t>
  </si>
  <si>
    <t>Warstwa wiążąco- wyrównawcza z betonu asfaltowego AC16W 35/50 w ilości 125 kg/m2 , KR-2                                                      =((416*5,06)+41+12,75+11,4+34,03+20)*0,125</t>
  </si>
  <si>
    <t>Wykonanie 1 warstwy poboczy z kruszywa naturalnego stabilizowanego mechanicznie gr. ok.14 cm                                       (416*0,75)</t>
  </si>
  <si>
    <t>Koryto pod warstwy konstrukcyjne nawierzchni ( zjazdy) gł. 45 cm                                                                                    11,4+20</t>
  </si>
  <si>
    <t>Kosztorys</t>
  </si>
  <si>
    <t>Przebudowa drogi gminnej w msc. Wandajny etap II</t>
  </si>
  <si>
    <t xml:space="preserve">Jednostka </t>
  </si>
  <si>
    <t>Przedmiar - II etap przebudowa drogi gminnej Wandajny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</si>
</sst>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4" fontId="5" fillId="0" borderId="5" xfId="0" applyNumberFormat="1" applyFont="1" applyFill="1" applyBorder="1" applyAlignment="1" applyProtection="1">
      <alignment horizontal="center" vertical="center" wrapText="1"/>
    </xf>
    <xf numFmtId="2" fontId="2" fillId="0" borderId="6" xfId="0" applyNumberFormat="1" applyFont="1" applyFill="1" applyBorder="1" applyAlignment="1" applyProtection="1">
      <alignment vertical="top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opLeftCell="A13" zoomScale="130" zoomScaleNormal="130" workbookViewId="0">
      <selection activeCell="H15" sqref="H15"/>
    </sheetView>
  </sheetViews>
  <sheetFormatPr defaultRowHeight="12.75"/>
  <cols>
    <col min="1" max="1" width="3.5703125" style="28" customWidth="1"/>
    <col min="2" max="2" width="36" style="29" customWidth="1"/>
    <col min="3" max="3" width="6.140625" style="28" customWidth="1"/>
    <col min="4" max="4" width="7.140625" style="30" customWidth="1"/>
    <col min="5" max="5" width="8" style="30" customWidth="1"/>
    <col min="6" max="6" width="10.140625" style="31" customWidth="1"/>
    <col min="7" max="7" width="9.140625" style="1"/>
    <col min="8" max="8" width="9.5703125" style="1" bestFit="1" customWidth="1"/>
    <col min="9" max="9" width="21.5703125" style="1" customWidth="1"/>
    <col min="10" max="16384" width="9.140625" style="1"/>
  </cols>
  <sheetData>
    <row r="1" spans="1:9">
      <c r="A1" s="40" t="s">
        <v>44</v>
      </c>
      <c r="B1" s="40"/>
      <c r="C1" s="40"/>
      <c r="D1" s="40"/>
      <c r="E1" s="40"/>
      <c r="F1" s="40"/>
    </row>
    <row r="3" spans="1:9">
      <c r="A3" s="41" t="s">
        <v>45</v>
      </c>
      <c r="B3" s="41"/>
      <c r="C3" s="41"/>
      <c r="D3" s="41"/>
      <c r="E3" s="41"/>
      <c r="F3" s="41"/>
    </row>
    <row r="5" spans="1:9">
      <c r="A5" s="2"/>
      <c r="B5" s="3"/>
      <c r="C5" s="42" t="s">
        <v>0</v>
      </c>
      <c r="D5" s="43"/>
      <c r="E5" s="4"/>
      <c r="F5" s="5"/>
    </row>
    <row r="6" spans="1:9" ht="18">
      <c r="A6" s="6" t="s">
        <v>1</v>
      </c>
      <c r="B6" s="36" t="s">
        <v>2</v>
      </c>
      <c r="C6" s="7" t="s">
        <v>3</v>
      </c>
      <c r="D6" s="8" t="s">
        <v>4</v>
      </c>
      <c r="E6" s="9" t="s">
        <v>5</v>
      </c>
      <c r="F6" s="10" t="s">
        <v>6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</row>
    <row r="8" spans="1:9" ht="13.5" thickBot="1">
      <c r="A8" s="12" t="s">
        <v>7</v>
      </c>
      <c r="B8" s="13" t="s">
        <v>8</v>
      </c>
      <c r="C8" s="14"/>
      <c r="D8" s="15"/>
      <c r="E8" s="15"/>
      <c r="F8" s="16"/>
    </row>
    <row r="9" spans="1:9" ht="13.5" thickBot="1">
      <c r="A9" s="17">
        <v>1</v>
      </c>
      <c r="B9" s="18" t="s">
        <v>9</v>
      </c>
      <c r="C9" s="11" t="s">
        <v>10</v>
      </c>
      <c r="D9" s="19">
        <v>0.41599999999999998</v>
      </c>
      <c r="E9" s="25"/>
      <c r="F9" s="20"/>
      <c r="I9" s="21"/>
    </row>
    <row r="10" spans="1:9" ht="16.5" customHeight="1">
      <c r="A10" s="14" t="s">
        <v>11</v>
      </c>
      <c r="B10" s="13" t="s">
        <v>12</v>
      </c>
      <c r="C10" s="14"/>
      <c r="D10" s="15"/>
      <c r="E10" s="15"/>
      <c r="F10" s="16"/>
    </row>
    <row r="11" spans="1:9" ht="35.25" customHeight="1">
      <c r="A11" s="17">
        <v>2</v>
      </c>
      <c r="B11" s="18" t="s">
        <v>43</v>
      </c>
      <c r="C11" s="11" t="s">
        <v>13</v>
      </c>
      <c r="D11" s="25">
        <v>31.4</v>
      </c>
      <c r="E11" s="22"/>
      <c r="F11" s="20"/>
    </row>
    <row r="12" spans="1:9" ht="24" customHeight="1">
      <c r="A12" s="17">
        <v>3</v>
      </c>
      <c r="B12" s="18" t="s">
        <v>37</v>
      </c>
      <c r="C12" s="11" t="s">
        <v>13</v>
      </c>
      <c r="D12" s="22">
        <f>(416*5.2)*0.7</f>
        <v>1514.24</v>
      </c>
      <c r="E12" s="22"/>
      <c r="F12" s="20"/>
    </row>
    <row r="13" spans="1:9" ht="20.25" customHeight="1">
      <c r="A13" s="12" t="s">
        <v>14</v>
      </c>
      <c r="B13" s="13" t="s">
        <v>15</v>
      </c>
      <c r="C13" s="14"/>
      <c r="D13" s="15"/>
      <c r="E13" s="15"/>
      <c r="F13" s="16"/>
    </row>
    <row r="14" spans="1:9" ht="33.75" customHeight="1">
      <c r="A14" s="11">
        <v>4</v>
      </c>
      <c r="B14" s="18" t="s">
        <v>38</v>
      </c>
      <c r="C14" s="11" t="s">
        <v>16</v>
      </c>
      <c r="D14" s="22">
        <f>(416*5.2)*0.15</f>
        <v>324.48</v>
      </c>
      <c r="E14" s="22"/>
      <c r="F14" s="20"/>
    </row>
    <row r="15" spans="1:9" ht="39.75" customHeight="1">
      <c r="A15" s="11">
        <v>5</v>
      </c>
      <c r="B15" s="18" t="s">
        <v>39</v>
      </c>
      <c r="C15" s="11" t="s">
        <v>13</v>
      </c>
      <c r="D15" s="25">
        <f>14.5+11.4+20</f>
        <v>45.9</v>
      </c>
      <c r="E15" s="22"/>
      <c r="F15" s="20"/>
    </row>
    <row r="16" spans="1:9" ht="24" customHeight="1">
      <c r="A16" s="11">
        <v>6</v>
      </c>
      <c r="B16" s="18" t="s">
        <v>17</v>
      </c>
      <c r="C16" s="11" t="s">
        <v>13</v>
      </c>
      <c r="D16" s="25">
        <v>31.4</v>
      </c>
      <c r="E16" s="22"/>
      <c r="F16" s="20"/>
    </row>
    <row r="17" spans="1:8">
      <c r="A17" s="12" t="s">
        <v>18</v>
      </c>
      <c r="B17" s="13" t="s">
        <v>19</v>
      </c>
      <c r="C17" s="23"/>
      <c r="D17" s="15"/>
      <c r="E17" s="15"/>
      <c r="F17" s="16"/>
    </row>
    <row r="18" spans="1:8" ht="19.5">
      <c r="A18" s="17">
        <v>7</v>
      </c>
      <c r="B18" s="24" t="s">
        <v>20</v>
      </c>
      <c r="C18" s="17" t="s">
        <v>13</v>
      </c>
      <c r="D18" s="25">
        <f>(D20/0.125)*2</f>
        <v>4448.2800000000007</v>
      </c>
      <c r="E18" s="25"/>
      <c r="F18" s="20"/>
    </row>
    <row r="19" spans="1:8" ht="29.25">
      <c r="A19" s="11">
        <v>8</v>
      </c>
      <c r="B19" s="18" t="s">
        <v>40</v>
      </c>
      <c r="C19" s="11" t="s">
        <v>21</v>
      </c>
      <c r="D19" s="22">
        <f>(416*5)+41+12.75+11.4+34.03+20</f>
        <v>2199.1800000000003</v>
      </c>
      <c r="E19" s="25"/>
      <c r="F19" s="20"/>
    </row>
    <row r="20" spans="1:8" ht="29.25">
      <c r="A20" s="11">
        <v>9</v>
      </c>
      <c r="B20" s="18" t="s">
        <v>41</v>
      </c>
      <c r="C20" s="11" t="s">
        <v>22</v>
      </c>
      <c r="D20" s="22">
        <f>((416*5.06)+41+12.75+11.4+34.03+20)*0.125</f>
        <v>278.01750000000004</v>
      </c>
      <c r="E20" s="22"/>
      <c r="F20" s="20"/>
    </row>
    <row r="21" spans="1:8">
      <c r="A21" s="12" t="s">
        <v>23</v>
      </c>
      <c r="B21" s="13" t="s">
        <v>24</v>
      </c>
      <c r="C21" s="14"/>
      <c r="D21" s="15"/>
      <c r="E21" s="15"/>
      <c r="F21" s="16"/>
    </row>
    <row r="22" spans="1:8">
      <c r="A22" s="11">
        <v>10</v>
      </c>
      <c r="B22" s="18" t="s">
        <v>25</v>
      </c>
      <c r="C22" s="11" t="s">
        <v>26</v>
      </c>
      <c r="D22" s="22">
        <v>16</v>
      </c>
      <c r="E22" s="25"/>
      <c r="F22" s="20"/>
    </row>
    <row r="23" spans="1:8">
      <c r="A23" s="11">
        <v>11</v>
      </c>
      <c r="B23" s="18" t="s">
        <v>27</v>
      </c>
      <c r="C23" s="11" t="s">
        <v>26</v>
      </c>
      <c r="D23" s="22">
        <v>6.5</v>
      </c>
      <c r="E23" s="25"/>
      <c r="F23" s="20"/>
    </row>
    <row r="24" spans="1:8">
      <c r="A24" s="11">
        <v>12</v>
      </c>
      <c r="B24" s="18" t="s">
        <v>28</v>
      </c>
      <c r="C24" s="11" t="s">
        <v>13</v>
      </c>
      <c r="D24" s="22">
        <v>8.1</v>
      </c>
      <c r="E24" s="25"/>
      <c r="F24" s="20"/>
    </row>
    <row r="25" spans="1:8" ht="19.5">
      <c r="A25" s="11">
        <v>13</v>
      </c>
      <c r="B25" s="18" t="s">
        <v>29</v>
      </c>
      <c r="C25" s="11" t="s">
        <v>26</v>
      </c>
      <c r="D25" s="22">
        <v>18</v>
      </c>
      <c r="E25" s="25"/>
      <c r="F25" s="20"/>
    </row>
    <row r="26" spans="1:8" ht="19.5">
      <c r="A26" s="11">
        <v>14</v>
      </c>
      <c r="B26" s="18" t="s">
        <v>30</v>
      </c>
      <c r="C26" s="11" t="s">
        <v>26</v>
      </c>
      <c r="D26" s="22">
        <v>6.5</v>
      </c>
      <c r="E26" s="22"/>
      <c r="F26" s="20"/>
    </row>
    <row r="27" spans="1:8" ht="19.5">
      <c r="A27" s="11">
        <v>15</v>
      </c>
      <c r="B27" s="18" t="s">
        <v>31</v>
      </c>
      <c r="C27" s="11" t="s">
        <v>13</v>
      </c>
      <c r="D27" s="22">
        <v>8.1</v>
      </c>
      <c r="E27" s="25"/>
      <c r="F27" s="20"/>
      <c r="H27" s="26"/>
    </row>
    <row r="28" spans="1:8">
      <c r="A28" s="12" t="s">
        <v>23</v>
      </c>
      <c r="B28" s="13" t="s">
        <v>32</v>
      </c>
      <c r="C28" s="23"/>
      <c r="D28" s="15"/>
      <c r="E28" s="15"/>
      <c r="F28" s="16"/>
    </row>
    <row r="29" spans="1:8" s="27" customFormat="1" ht="36" customHeight="1">
      <c r="A29" s="17">
        <v>16</v>
      </c>
      <c r="B29" s="24" t="s">
        <v>42</v>
      </c>
      <c r="C29" s="11" t="s">
        <v>21</v>
      </c>
      <c r="D29" s="22">
        <f>(416*0.75)</f>
        <v>312</v>
      </c>
      <c r="E29" s="22"/>
      <c r="F29" s="20"/>
    </row>
    <row r="30" spans="1:8" ht="24" customHeight="1">
      <c r="A30" s="11">
        <v>17</v>
      </c>
      <c r="B30" s="18" t="s">
        <v>33</v>
      </c>
      <c r="C30" s="11" t="s">
        <v>21</v>
      </c>
      <c r="D30" s="22">
        <f>D29</f>
        <v>312</v>
      </c>
      <c r="E30" s="22"/>
      <c r="F30" s="20"/>
    </row>
    <row r="31" spans="1:8">
      <c r="A31" s="37" t="s">
        <v>34</v>
      </c>
      <c r="B31" s="38"/>
      <c r="C31" s="38"/>
      <c r="D31" s="38"/>
      <c r="E31" s="39"/>
      <c r="F31" s="20"/>
    </row>
    <row r="32" spans="1:8">
      <c r="A32" s="37" t="s">
        <v>35</v>
      </c>
      <c r="B32" s="38"/>
      <c r="C32" s="38"/>
      <c r="D32" s="38"/>
      <c r="E32" s="39"/>
      <c r="F32" s="20"/>
      <c r="H32" s="26"/>
    </row>
    <row r="33" spans="1:9">
      <c r="A33" s="37" t="s">
        <v>36</v>
      </c>
      <c r="B33" s="38"/>
      <c r="C33" s="38"/>
      <c r="D33" s="38"/>
      <c r="E33" s="39"/>
      <c r="F33" s="20"/>
    </row>
    <row r="34" spans="1:9">
      <c r="H34" s="32"/>
    </row>
    <row r="35" spans="1:9">
      <c r="A35" s="33"/>
      <c r="B35" s="34"/>
    </row>
    <row r="36" spans="1:9">
      <c r="B36" s="35"/>
      <c r="I36" s="26"/>
    </row>
    <row r="37" spans="1:9">
      <c r="B37" s="35"/>
      <c r="H37" s="26"/>
    </row>
    <row r="38" spans="1:9">
      <c r="B38" s="35"/>
    </row>
    <row r="39" spans="1:9">
      <c r="B39" s="35"/>
    </row>
    <row r="40" spans="1:9">
      <c r="B40" s="35"/>
    </row>
    <row r="41" spans="1:9">
      <c r="B41" s="35"/>
    </row>
  </sheetData>
  <mergeCells count="6">
    <mergeCell ref="A33:E33"/>
    <mergeCell ref="A1:F1"/>
    <mergeCell ref="A3:F3"/>
    <mergeCell ref="C5:D5"/>
    <mergeCell ref="A31:E31"/>
    <mergeCell ref="A32:E32"/>
  </mergeCells>
  <printOptions horizontalCentered="1"/>
  <pageMargins left="0.15748031496062992" right="0.19685039370078741" top="0.98425196850393704" bottom="0.98425196850393704" header="0.51181102362204722" footer="0.51181102362204722"/>
  <pageSetup paperSize="9" scale="12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B12" sqref="B12"/>
    </sheetView>
  </sheetViews>
  <sheetFormatPr defaultRowHeight="12.75"/>
  <cols>
    <col min="2" max="2" width="40.140625" customWidth="1"/>
    <col min="3" max="3" width="14.7109375" customWidth="1"/>
    <col min="4" max="4" width="23.5703125" customWidth="1"/>
  </cols>
  <sheetData>
    <row r="1" spans="1:4">
      <c r="A1" s="44" t="s">
        <v>47</v>
      </c>
      <c r="B1" s="45"/>
      <c r="C1" s="45"/>
      <c r="D1" s="46"/>
    </row>
    <row r="2" spans="1:4">
      <c r="A2" s="6" t="s">
        <v>1</v>
      </c>
      <c r="B2" s="6" t="s">
        <v>2</v>
      </c>
      <c r="C2" s="6" t="s">
        <v>46</v>
      </c>
      <c r="D2" s="9" t="s">
        <v>4</v>
      </c>
    </row>
    <row r="3" spans="1:4">
      <c r="A3" s="11">
        <v>1</v>
      </c>
      <c r="B3" s="11">
        <v>2</v>
      </c>
      <c r="C3" s="11">
        <v>3</v>
      </c>
      <c r="D3" s="11">
        <v>4</v>
      </c>
    </row>
    <row r="4" spans="1:4">
      <c r="A4" s="12" t="s">
        <v>7</v>
      </c>
      <c r="B4" s="13" t="s">
        <v>8</v>
      </c>
      <c r="C4" s="14"/>
      <c r="D4" s="15"/>
    </row>
    <row r="5" spans="1:4" ht="30" customHeight="1">
      <c r="A5" s="17">
        <v>1</v>
      </c>
      <c r="B5" s="18" t="s">
        <v>9</v>
      </c>
      <c r="C5" s="11" t="s">
        <v>10</v>
      </c>
      <c r="D5" s="19">
        <v>0.41599999999999998</v>
      </c>
    </row>
    <row r="6" spans="1:4">
      <c r="A6" s="14" t="s">
        <v>11</v>
      </c>
      <c r="B6" s="13" t="s">
        <v>12</v>
      </c>
      <c r="C6" s="14"/>
      <c r="D6" s="15"/>
    </row>
    <row r="7" spans="1:4" ht="48" customHeight="1">
      <c r="A7" s="17">
        <v>2</v>
      </c>
      <c r="B7" s="18" t="s">
        <v>43</v>
      </c>
      <c r="C7" s="11" t="s">
        <v>13</v>
      </c>
      <c r="D7" s="25">
        <v>31.4</v>
      </c>
    </row>
    <row r="8" spans="1:4" ht="19.5">
      <c r="A8" s="17">
        <v>3</v>
      </c>
      <c r="B8" s="18" t="s">
        <v>37</v>
      </c>
      <c r="C8" s="11" t="s">
        <v>13</v>
      </c>
      <c r="D8" s="22">
        <f>(416*5.2)*0.7</f>
        <v>1514.24</v>
      </c>
    </row>
    <row r="9" spans="1:4">
      <c r="A9" s="12" t="s">
        <v>14</v>
      </c>
      <c r="B9" s="13" t="s">
        <v>15</v>
      </c>
      <c r="C9" s="14"/>
      <c r="D9" s="15"/>
    </row>
    <row r="10" spans="1:4" ht="44.25" customHeight="1">
      <c r="A10" s="11">
        <v>4</v>
      </c>
      <c r="B10" s="18" t="s">
        <v>38</v>
      </c>
      <c r="C10" s="11" t="s">
        <v>16</v>
      </c>
      <c r="D10" s="22">
        <f>(416*5.2)*0.15</f>
        <v>324.48</v>
      </c>
    </row>
    <row r="11" spans="1:4" ht="51.75" customHeight="1">
      <c r="A11" s="11">
        <v>5</v>
      </c>
      <c r="B11" s="18" t="s">
        <v>39</v>
      </c>
      <c r="C11" s="11" t="s">
        <v>13</v>
      </c>
      <c r="D11" s="25">
        <f>14.5+11.4+20</f>
        <v>45.9</v>
      </c>
    </row>
    <row r="12" spans="1:4">
      <c r="A12" s="11">
        <v>6</v>
      </c>
      <c r="B12" s="18" t="s">
        <v>17</v>
      </c>
      <c r="C12" s="11" t="s">
        <v>13</v>
      </c>
      <c r="D12" s="25">
        <v>31.4</v>
      </c>
    </row>
    <row r="13" spans="1:4">
      <c r="A13" s="12" t="s">
        <v>18</v>
      </c>
      <c r="B13" s="13" t="s">
        <v>19</v>
      </c>
      <c r="C13" s="23"/>
      <c r="D13" s="15"/>
    </row>
    <row r="14" spans="1:4" ht="42" customHeight="1">
      <c r="A14" s="17">
        <v>7</v>
      </c>
      <c r="B14" s="24" t="s">
        <v>20</v>
      </c>
      <c r="C14" s="17" t="s">
        <v>13</v>
      </c>
      <c r="D14" s="25">
        <f>(D16/0.125)*2</f>
        <v>4448.2800000000007</v>
      </c>
    </row>
    <row r="15" spans="1:4" ht="50.25" customHeight="1">
      <c r="A15" s="11">
        <v>8</v>
      </c>
      <c r="B15" s="18" t="s">
        <v>40</v>
      </c>
      <c r="C15" s="11" t="s">
        <v>21</v>
      </c>
      <c r="D15" s="22">
        <f>(416*5)+41+12.75+11.4+34.03+20</f>
        <v>2199.1800000000003</v>
      </c>
    </row>
    <row r="16" spans="1:4" ht="62.25" customHeight="1">
      <c r="A16" s="11">
        <v>9</v>
      </c>
      <c r="B16" s="18" t="s">
        <v>41</v>
      </c>
      <c r="C16" s="11" t="s">
        <v>22</v>
      </c>
      <c r="D16" s="22">
        <f>((416*5.06)+41+12.75+11.4+34.03+20)*0.125</f>
        <v>278.01750000000004</v>
      </c>
    </row>
    <row r="17" spans="1:4">
      <c r="A17" s="12" t="s">
        <v>23</v>
      </c>
      <c r="B17" s="13" t="s">
        <v>24</v>
      </c>
      <c r="C17" s="14"/>
      <c r="D17" s="15"/>
    </row>
    <row r="18" spans="1:4">
      <c r="A18" s="11">
        <v>10</v>
      </c>
      <c r="B18" s="18" t="s">
        <v>25</v>
      </c>
      <c r="C18" s="11" t="s">
        <v>26</v>
      </c>
      <c r="D18" s="22">
        <v>16</v>
      </c>
    </row>
    <row r="19" spans="1:4">
      <c r="A19" s="11">
        <v>11</v>
      </c>
      <c r="B19" s="18" t="s">
        <v>27</v>
      </c>
      <c r="C19" s="11" t="s">
        <v>26</v>
      </c>
      <c r="D19" s="22">
        <v>6.5</v>
      </c>
    </row>
    <row r="20" spans="1:4">
      <c r="A20" s="11">
        <v>12</v>
      </c>
      <c r="B20" s="18" t="s">
        <v>28</v>
      </c>
      <c r="C20" s="11" t="s">
        <v>13</v>
      </c>
      <c r="D20" s="22">
        <v>8.1</v>
      </c>
    </row>
    <row r="21" spans="1:4" ht="35.25" customHeight="1">
      <c r="A21" s="11">
        <v>13</v>
      </c>
      <c r="B21" s="18" t="s">
        <v>29</v>
      </c>
      <c r="C21" s="11" t="s">
        <v>26</v>
      </c>
      <c r="D21" s="22">
        <v>18</v>
      </c>
    </row>
    <row r="22" spans="1:4" ht="31.5" customHeight="1">
      <c r="A22" s="11">
        <v>14</v>
      </c>
      <c r="B22" s="18" t="s">
        <v>30</v>
      </c>
      <c r="C22" s="11" t="s">
        <v>26</v>
      </c>
      <c r="D22" s="22">
        <v>6.5</v>
      </c>
    </row>
    <row r="23" spans="1:4" ht="38.25" customHeight="1">
      <c r="A23" s="11">
        <v>15</v>
      </c>
      <c r="B23" s="18" t="s">
        <v>31</v>
      </c>
      <c r="C23" s="11" t="s">
        <v>13</v>
      </c>
      <c r="D23" s="22">
        <v>8.1</v>
      </c>
    </row>
    <row r="24" spans="1:4">
      <c r="A24" s="12" t="s">
        <v>23</v>
      </c>
      <c r="B24" s="13" t="s">
        <v>32</v>
      </c>
      <c r="C24" s="23"/>
      <c r="D24" s="15"/>
    </row>
    <row r="25" spans="1:4" ht="41.25" customHeight="1">
      <c r="A25" s="17">
        <v>16</v>
      </c>
      <c r="B25" s="24" t="s">
        <v>42</v>
      </c>
      <c r="C25" s="11" t="s">
        <v>21</v>
      </c>
      <c r="D25" s="22">
        <f>(416*0.75)</f>
        <v>312</v>
      </c>
    </row>
    <row r="26" spans="1:4" ht="37.5" customHeight="1">
      <c r="A26" s="11">
        <v>17</v>
      </c>
      <c r="B26" s="18" t="s">
        <v>33</v>
      </c>
      <c r="C26" s="11" t="s">
        <v>21</v>
      </c>
      <c r="D26" s="22">
        <f>D25</f>
        <v>312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ślepy</vt:lpstr>
      <vt:lpstr>przedmiar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X</cp:lastModifiedBy>
  <cp:lastPrinted>2017-04-18T05:49:08Z</cp:lastPrinted>
  <dcterms:created xsi:type="dcterms:W3CDTF">2017-03-14T07:49:11Z</dcterms:created>
  <dcterms:modified xsi:type="dcterms:W3CDTF">2017-04-19T06:03:33Z</dcterms:modified>
</cp:coreProperties>
</file>