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8195" windowHeight="1158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Arkusz1!$A$2:$F$44</definedName>
  </definedNames>
  <calcPr calcId="145621"/>
</workbook>
</file>

<file path=xl/calcChain.xml><?xml version="1.0" encoding="utf-8"?>
<calcChain xmlns="http://schemas.openxmlformats.org/spreadsheetml/2006/main">
  <c r="D44" i="1" l="1"/>
  <c r="F40" i="1" s="1"/>
  <c r="C44" i="1"/>
  <c r="E31" i="1"/>
  <c r="E34" i="1"/>
  <c r="E39" i="1" l="1"/>
  <c r="E37" i="1"/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5" i="1"/>
  <c r="E26" i="1"/>
  <c r="E27" i="1"/>
  <c r="E28" i="1"/>
  <c r="E29" i="1"/>
  <c r="E30" i="1"/>
  <c r="E32" i="1"/>
  <c r="E33" i="1"/>
  <c r="E35" i="1"/>
  <c r="E36" i="1"/>
  <c r="E38" i="1"/>
  <c r="E41" i="1"/>
  <c r="E42" i="1"/>
  <c r="E43" i="1"/>
  <c r="E8" i="1"/>
  <c r="F34" i="1" l="1"/>
  <c r="F31" i="1"/>
  <c r="F39" i="1"/>
  <c r="F8" i="1"/>
  <c r="F37" i="1"/>
  <c r="F43" i="1" l="1"/>
  <c r="E44" i="1" l="1"/>
  <c r="F33" i="1"/>
  <c r="F14" i="1"/>
  <c r="F38" i="1"/>
  <c r="F35" i="1"/>
  <c r="F20" i="1"/>
  <c r="F28" i="1" l="1"/>
  <c r="F12" i="1"/>
  <c r="F42" i="1"/>
  <c r="F30" i="1"/>
  <c r="F27" i="1"/>
  <c r="F21" i="1"/>
  <c r="F16" i="1"/>
  <c r="F11" i="1"/>
  <c r="F9" i="1"/>
  <c r="F36" i="1"/>
  <c r="F29" i="1"/>
  <c r="F22" i="1"/>
  <c r="F18" i="1"/>
  <c r="F13" i="1"/>
  <c r="F32" i="1"/>
  <c r="F25" i="1"/>
  <c r="F17" i="1"/>
  <c r="F41" i="1"/>
  <c r="F26" i="1"/>
  <c r="F23" i="1"/>
  <c r="F19" i="1"/>
  <c r="F15" i="1"/>
  <c r="F10" i="1"/>
  <c r="F44" i="1" l="1"/>
</calcChain>
</file>

<file path=xl/sharedStrings.xml><?xml version="1.0" encoding="utf-8"?>
<sst xmlns="http://schemas.openxmlformats.org/spreadsheetml/2006/main" count="82" uniqueCount="82">
  <si>
    <t>Załącznik Nr 1</t>
  </si>
  <si>
    <t xml:space="preserve">                                                                 </t>
  </si>
  <si>
    <t xml:space="preserve">                                                      DOCHODY  WEDŁUG  ŹRÓDEŁ</t>
  </si>
  <si>
    <t>§</t>
  </si>
  <si>
    <t>Treść</t>
  </si>
  <si>
    <t>Plan</t>
  </si>
  <si>
    <t>Wykonanie</t>
  </si>
  <si>
    <t>%</t>
  </si>
  <si>
    <t>Struktura</t>
  </si>
  <si>
    <t>0010</t>
  </si>
  <si>
    <t>Udziały w podatku dochodowym od osób fizycznych</t>
  </si>
  <si>
    <t>0020</t>
  </si>
  <si>
    <t>Udziały w podatku dochodowym od osób prawnych</t>
  </si>
  <si>
    <t>0310</t>
  </si>
  <si>
    <t>Podatek od nieruchomości</t>
  </si>
  <si>
    <t>0320</t>
  </si>
  <si>
    <t>Podatek rolny</t>
  </si>
  <si>
    <t>0330</t>
  </si>
  <si>
    <t>Podatek leśny</t>
  </si>
  <si>
    <t>0340</t>
  </si>
  <si>
    <t>Podatek od środków transportowych</t>
  </si>
  <si>
    <t>0360</t>
  </si>
  <si>
    <t>Podatek od spadków i darowizn</t>
  </si>
  <si>
    <t>0410</t>
  </si>
  <si>
    <t>Wpływy z opłaty skarbowej</t>
  </si>
  <si>
    <t>0430</t>
  </si>
  <si>
    <t>Wpływy z opłaty targowej</t>
  </si>
  <si>
    <t>0460</t>
  </si>
  <si>
    <t>Wpływy z opłaty eksploatacyjnej</t>
  </si>
  <si>
    <t>0480</t>
  </si>
  <si>
    <t>Wpływy z opłaty za sprzedaż alkoholu</t>
  </si>
  <si>
    <t>0500</t>
  </si>
  <si>
    <t>Podatek od czynności cywilnoprawnych</t>
  </si>
  <si>
    <t>0690</t>
  </si>
  <si>
    <t>Wpływy z różnych opłat</t>
  </si>
  <si>
    <t>0750</t>
  </si>
  <si>
    <t>Dochody z najmu i dzierżawy składników majątkowych</t>
  </si>
  <si>
    <t>0830</t>
  </si>
  <si>
    <t>Wpływy z usług</t>
  </si>
  <si>
    <t>0910</t>
  </si>
  <si>
    <t>Odsetki od nieterminowych wpłat podatków i opłat</t>
  </si>
  <si>
    <t>0920</t>
  </si>
  <si>
    <t>Pozostałe odsetki</t>
  </si>
  <si>
    <t>0970</t>
  </si>
  <si>
    <t>Wpływy z różnych dochodów</t>
  </si>
  <si>
    <t>2007</t>
  </si>
  <si>
    <t>2010</t>
  </si>
  <si>
    <t>Dotacje celowe na bieżące zadania zlecone</t>
  </si>
  <si>
    <t>2030</t>
  </si>
  <si>
    <t>Dotacje celowe na bieżące zadania własne</t>
  </si>
  <si>
    <t>2360</t>
  </si>
  <si>
    <t>Dochody związane z realizacją zadań zleconych</t>
  </si>
  <si>
    <t>2920</t>
  </si>
  <si>
    <t>Subwencje ogólne z budżetu państwa</t>
  </si>
  <si>
    <t>6300</t>
  </si>
  <si>
    <t>Wpływy z tytułu pomocy finansowej udzielanej między jst na dofinansowanie własnych zadań inwestycyjnych i zakupów inwestycyjnych</t>
  </si>
  <si>
    <t xml:space="preserve">O G Ó Ł E M </t>
  </si>
  <si>
    <t>0350</t>
  </si>
  <si>
    <t>Podatek od działalności gospodarczej osób fizycznych, opłacany w formie karty podatkowej</t>
  </si>
  <si>
    <t>0490</t>
  </si>
  <si>
    <t>Wpływy z innych lokalnych opłat pobieranych przez jednostki samorządu terytorialnego
na podstawie odrębnych ustaw</t>
  </si>
  <si>
    <t>2310</t>
  </si>
  <si>
    <t>Dotacje celowe otrzymane z gminy na zadania bieżące realizowane na podstawie
porozumień (umów) między jednostkami samorządu terytorialnego</t>
  </si>
  <si>
    <t>2700</t>
  </si>
  <si>
    <t>Środki na dofinansowanie własnych zadań bieżących gmin (związków gmin), powiatów (związków powiatów), samorządów województw, pozyskane z innych źródeł</t>
  </si>
  <si>
    <t>2040</t>
  </si>
  <si>
    <t>Dotacje celowe otrzymane z budżetu państwa na realizację zadań bieżących gmin z zakresu edukacyjnej opieki wychowawczej finansowanych w całości przez budżet państwa w ramach programów rządowych</t>
  </si>
  <si>
    <t>Dotacje celowe w ramach programów finansowanych z udziałem środków europejskich oraz środków o których mowa w art.5 ust.1 pkt 3 oraz ust.3 pkt 5 i 6 ustawy, lub płatności w ramach  budżetu środków europejskich</t>
  </si>
  <si>
    <t>2460</t>
  </si>
  <si>
    <t xml:space="preserve">Środki otrzymane od pozostałych jednostek zaliczanych do sektora finansów publicznych na realizację zadań bieżących jednostek zaliczanych do sektora finansów publicznych </t>
  </si>
  <si>
    <t>2710</t>
  </si>
  <si>
    <t>Dotacja celowa otrzymana z tytułu pomocy finansowej udzielanej między jednostkami samorządu terytorialnego na dofinansowanie własnych zadań bieżących</t>
  </si>
  <si>
    <t>2060</t>
  </si>
  <si>
    <t>Dotacje celowe na bieżące zadania zlecone, związane z realizacją świadczenia wychowawczego</t>
  </si>
  <si>
    <t>6620</t>
  </si>
  <si>
    <t>0770</t>
  </si>
  <si>
    <t>2020</t>
  </si>
  <si>
    <t>Dotacje celowe na zadania bieżące realizowane przez gminę na podstawie porozumień z organami administracji rządowej</t>
  </si>
  <si>
    <t>Dotacje celowe otrzymane z powiatu na inwestycje i zakupy inwestycyjne realizowane na podstawie porozumień (umów) między jednostkami samorządu terytorialnego</t>
  </si>
  <si>
    <t>Wpłaty z tytułu odpłatnego nabycia prawa własności oraz prawa użytkowania wieczystego nieruchomości</t>
  </si>
  <si>
    <t>2910</t>
  </si>
  <si>
    <t xml:space="preserve">Wpływy ze zwrotów dotacji oraz płatności, w tym wykorzystanych niezgodnie z przeznaczeniem lub wykorzystanych z naruszeniem procedur, o których mowa w art.. 184 ustawy, pobranych nienależnie lub w nadmiernej wysokości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</si>
</sst>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4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1"/>
    <xf numFmtId="4" fontId="1" fillId="0" borderId="1" xfId="1" applyNumberFormat="1" applyBorder="1"/>
    <xf numFmtId="2" fontId="1" fillId="0" borderId="1" xfId="1" applyNumberFormat="1" applyBorder="1"/>
    <xf numFmtId="2" fontId="3" fillId="0" borderId="1" xfId="1" applyNumberFormat="1" applyFont="1" applyBorder="1"/>
    <xf numFmtId="0" fontId="1" fillId="0" borderId="0" xfId="1" applyFont="1" applyAlignment="1">
      <alignment wrapText="1"/>
    </xf>
    <xf numFmtId="0" fontId="1" fillId="0" borderId="0" xfId="1" applyFont="1"/>
    <xf numFmtId="0" fontId="1" fillId="0" borderId="2" xfId="1" applyBorder="1" applyAlignment="1">
      <alignment horizontal="center" wrapText="1"/>
    </xf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 wrapText="1"/>
    </xf>
    <xf numFmtId="0" fontId="1" fillId="0" borderId="3" xfId="1" applyBorder="1" applyAlignment="1">
      <alignment horizontal="center"/>
    </xf>
    <xf numFmtId="49" fontId="1" fillId="0" borderId="1" xfId="1" applyNumberFormat="1" applyBorder="1" applyAlignment="1">
      <alignment horizontal="left"/>
    </xf>
    <xf numFmtId="49" fontId="1" fillId="0" borderId="1" xfId="1" applyNumberFormat="1" applyBorder="1" applyAlignment="1">
      <alignment horizontal="left" wrapText="1"/>
    </xf>
    <xf numFmtId="4" fontId="1" fillId="0" borderId="1" xfId="1" applyNumberFormat="1" applyBorder="1" applyAlignment="1">
      <alignment wrapText="1"/>
    </xf>
    <xf numFmtId="4" fontId="2" fillId="0" borderId="1" xfId="1" applyNumberFormat="1" applyFont="1" applyBorder="1" applyAlignment="1">
      <alignment wrapText="1"/>
    </xf>
    <xf numFmtId="49" fontId="1" fillId="0" borderId="0" xfId="1" applyNumberFormat="1" applyAlignment="1">
      <alignment horizontal="left"/>
    </xf>
    <xf numFmtId="49" fontId="1" fillId="0" borderId="2" xfId="1" applyNumberFormat="1" applyBorder="1" applyAlignment="1">
      <alignment horizontal="left"/>
    </xf>
    <xf numFmtId="49" fontId="1" fillId="0" borderId="3" xfId="1" applyNumberFormat="1" applyBorder="1" applyAlignment="1">
      <alignment horizontal="left"/>
    </xf>
    <xf numFmtId="49" fontId="0" fillId="0" borderId="0" xfId="0" applyNumberFormat="1" applyAlignment="1">
      <alignment horizontal="left"/>
    </xf>
    <xf numFmtId="4" fontId="1" fillId="0" borderId="0" xfId="1" applyNumberFormat="1" applyFill="1" applyBorder="1" applyAlignment="1">
      <alignment wrapText="1"/>
    </xf>
    <xf numFmtId="4" fontId="1" fillId="0" borderId="0" xfId="1" applyNumberFormat="1" applyFill="1" applyBorder="1"/>
    <xf numFmtId="4" fontId="0" fillId="0" borderId="0" xfId="0" applyNumberFormat="1"/>
    <xf numFmtId="2" fontId="0" fillId="0" borderId="0" xfId="0" applyNumberFormat="1"/>
    <xf numFmtId="49" fontId="3" fillId="0" borderId="0" xfId="1" applyNumberFormat="1" applyFont="1" applyAlignment="1">
      <alignment horizontal="left"/>
    </xf>
    <xf numFmtId="49" fontId="2" fillId="0" borderId="4" xfId="1" applyNumberFormat="1" applyFont="1" applyBorder="1" applyAlignment="1">
      <alignment horizontal="left"/>
    </xf>
    <xf numFmtId="0" fontId="0" fillId="0" borderId="5" xfId="0" applyBorder="1" applyAlignment="1">
      <alignment horizontal="left"/>
    </xf>
  </cellXfs>
  <cellStyles count="3">
    <cellStyle name="Dziesiętny 2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7"/>
  <sheetViews>
    <sheetView tabSelected="1" showWhiteSpace="0" zoomScale="90" zoomScaleNormal="90" workbookViewId="0">
      <selection activeCell="J7" sqref="J7"/>
    </sheetView>
  </sheetViews>
  <sheetFormatPr defaultRowHeight="15" x14ac:dyDescent="0.25"/>
  <cols>
    <col min="1" max="1" width="5.5703125" style="18" customWidth="1"/>
    <col min="2" max="2" width="57" style="18" customWidth="1"/>
    <col min="3" max="4" width="16.7109375" customWidth="1"/>
    <col min="5" max="5" width="10.28515625" customWidth="1"/>
    <col min="6" max="6" width="9" customWidth="1"/>
    <col min="7" max="7" width="6.42578125" customWidth="1"/>
  </cols>
  <sheetData>
    <row r="2" spans="1:8" x14ac:dyDescent="0.25">
      <c r="A2" s="15"/>
      <c r="B2" s="15"/>
      <c r="C2" s="1"/>
      <c r="D2" s="1"/>
      <c r="E2" s="1" t="s">
        <v>0</v>
      </c>
      <c r="F2" s="1"/>
    </row>
    <row r="3" spans="1:8" x14ac:dyDescent="0.25">
      <c r="A3" s="15" t="s">
        <v>1</v>
      </c>
      <c r="B3" s="15"/>
      <c r="C3" s="1"/>
      <c r="D3" s="1"/>
      <c r="E3" s="1"/>
      <c r="F3" s="1"/>
    </row>
    <row r="4" spans="1:8" x14ac:dyDescent="0.25">
      <c r="A4" s="15" t="s">
        <v>2</v>
      </c>
      <c r="B4" s="23"/>
      <c r="C4" s="5"/>
      <c r="D4" s="6"/>
      <c r="E4" s="1"/>
      <c r="F4" s="1"/>
    </row>
    <row r="6" spans="1:8" x14ac:dyDescent="0.25">
      <c r="A6" s="16" t="s">
        <v>3</v>
      </c>
      <c r="B6" s="16" t="s">
        <v>4</v>
      </c>
      <c r="C6" s="7" t="s">
        <v>5</v>
      </c>
      <c r="D6" s="8" t="s">
        <v>6</v>
      </c>
      <c r="E6" s="8" t="s">
        <v>7</v>
      </c>
      <c r="F6" s="8" t="s">
        <v>8</v>
      </c>
    </row>
    <row r="7" spans="1:8" x14ac:dyDescent="0.25">
      <c r="A7" s="17"/>
      <c r="B7" s="17"/>
      <c r="C7" s="9"/>
      <c r="D7" s="10"/>
      <c r="E7" s="10"/>
      <c r="F7" s="10"/>
    </row>
    <row r="8" spans="1:8" ht="18" customHeight="1" x14ac:dyDescent="0.25">
      <c r="A8" s="11" t="s">
        <v>9</v>
      </c>
      <c r="B8" s="12" t="s">
        <v>10</v>
      </c>
      <c r="C8" s="13">
        <v>876540</v>
      </c>
      <c r="D8" s="2">
        <v>891423</v>
      </c>
      <c r="E8" s="3">
        <f>IFERROR(D8/C8%,0)</f>
        <v>101.69792593606681</v>
      </c>
      <c r="F8" s="3">
        <f t="shared" ref="F8:F23" si="0">D8/$D$44*100</f>
        <v>8.1072363429969876</v>
      </c>
      <c r="H8" s="22"/>
    </row>
    <row r="9" spans="1:8" ht="18" customHeight="1" x14ac:dyDescent="0.25">
      <c r="A9" s="11" t="s">
        <v>11</v>
      </c>
      <c r="B9" s="12" t="s">
        <v>12</v>
      </c>
      <c r="C9" s="13">
        <v>10000</v>
      </c>
      <c r="D9" s="2">
        <v>19249.66</v>
      </c>
      <c r="E9" s="3">
        <f t="shared" ref="E9:E44" si="1">IFERROR(D9/C9%,0)</f>
        <v>192.4966</v>
      </c>
      <c r="F9" s="3">
        <f t="shared" si="0"/>
        <v>0.17507013296979704</v>
      </c>
    </row>
    <row r="10" spans="1:8" ht="18" customHeight="1" x14ac:dyDescent="0.25">
      <c r="A10" s="11" t="s">
        <v>13</v>
      </c>
      <c r="B10" s="11" t="s">
        <v>14</v>
      </c>
      <c r="C10" s="13">
        <v>1060175</v>
      </c>
      <c r="D10" s="2">
        <v>1000883.52</v>
      </c>
      <c r="E10" s="3">
        <f t="shared" si="1"/>
        <v>94.407387459617524</v>
      </c>
      <c r="F10" s="3">
        <f t="shared" si="0"/>
        <v>9.1027483567854457</v>
      </c>
    </row>
    <row r="11" spans="1:8" ht="18" customHeight="1" x14ac:dyDescent="0.25">
      <c r="A11" s="11" t="s">
        <v>15</v>
      </c>
      <c r="B11" s="11" t="s">
        <v>16</v>
      </c>
      <c r="C11" s="13">
        <v>7833</v>
      </c>
      <c r="D11" s="2">
        <v>6095</v>
      </c>
      <c r="E11" s="3">
        <f t="shared" si="1"/>
        <v>77.811821779650202</v>
      </c>
      <c r="F11" s="3">
        <f t="shared" si="0"/>
        <v>5.543227571037166E-2</v>
      </c>
    </row>
    <row r="12" spans="1:8" ht="18" customHeight="1" x14ac:dyDescent="0.25">
      <c r="A12" s="11" t="s">
        <v>17</v>
      </c>
      <c r="B12" s="11" t="s">
        <v>18</v>
      </c>
      <c r="C12" s="13">
        <v>73739</v>
      </c>
      <c r="D12" s="2">
        <v>78486</v>
      </c>
      <c r="E12" s="3">
        <f t="shared" si="1"/>
        <v>106.43757034947586</v>
      </c>
      <c r="F12" s="3">
        <f t="shared" si="0"/>
        <v>0.71380764420085818</v>
      </c>
    </row>
    <row r="13" spans="1:8" ht="18" customHeight="1" x14ac:dyDescent="0.25">
      <c r="A13" s="11" t="s">
        <v>19</v>
      </c>
      <c r="B13" s="11" t="s">
        <v>20</v>
      </c>
      <c r="C13" s="13">
        <v>275700</v>
      </c>
      <c r="D13" s="2">
        <v>296560</v>
      </c>
      <c r="E13" s="3">
        <f t="shared" si="1"/>
        <v>107.56619513964453</v>
      </c>
      <c r="F13" s="3">
        <f t="shared" si="0"/>
        <v>2.6971280860816771</v>
      </c>
    </row>
    <row r="14" spans="1:8" ht="30.75" customHeight="1" x14ac:dyDescent="0.25">
      <c r="A14" s="11" t="s">
        <v>57</v>
      </c>
      <c r="B14" s="12" t="s">
        <v>58</v>
      </c>
      <c r="C14" s="13">
        <v>0</v>
      </c>
      <c r="D14" s="2">
        <v>248</v>
      </c>
      <c r="E14" s="3">
        <f t="shared" si="1"/>
        <v>0</v>
      </c>
      <c r="F14" s="3">
        <f t="shared" si="0"/>
        <v>2.2554888229978955E-3</v>
      </c>
    </row>
    <row r="15" spans="1:8" ht="18" customHeight="1" x14ac:dyDescent="0.25">
      <c r="A15" s="11" t="s">
        <v>21</v>
      </c>
      <c r="B15" s="11" t="s">
        <v>22</v>
      </c>
      <c r="C15" s="13">
        <v>2000</v>
      </c>
      <c r="D15" s="2">
        <v>7394</v>
      </c>
      <c r="E15" s="3">
        <f t="shared" si="1"/>
        <v>369.7</v>
      </c>
      <c r="F15" s="3">
        <f t="shared" si="0"/>
        <v>6.7246307892122742E-2</v>
      </c>
    </row>
    <row r="16" spans="1:8" ht="18" customHeight="1" x14ac:dyDescent="0.25">
      <c r="A16" s="11" t="s">
        <v>23</v>
      </c>
      <c r="B16" s="11" t="s">
        <v>24</v>
      </c>
      <c r="C16" s="13">
        <v>3611</v>
      </c>
      <c r="D16" s="2">
        <v>10061</v>
      </c>
      <c r="E16" s="3">
        <f t="shared" si="1"/>
        <v>278.62088064248132</v>
      </c>
      <c r="F16" s="3">
        <f t="shared" si="0"/>
        <v>9.1501907452346071E-2</v>
      </c>
    </row>
    <row r="17" spans="1:9" ht="18" customHeight="1" x14ac:dyDescent="0.25">
      <c r="A17" s="11" t="s">
        <v>25</v>
      </c>
      <c r="B17" s="11" t="s">
        <v>26</v>
      </c>
      <c r="C17" s="13">
        <v>400</v>
      </c>
      <c r="D17" s="2">
        <v>140</v>
      </c>
      <c r="E17" s="3">
        <f t="shared" si="1"/>
        <v>35</v>
      </c>
      <c r="F17" s="3">
        <f t="shared" si="0"/>
        <v>1.2732598194342959E-3</v>
      </c>
    </row>
    <row r="18" spans="1:9" ht="18" customHeight="1" x14ac:dyDescent="0.25">
      <c r="A18" s="11" t="s">
        <v>27</v>
      </c>
      <c r="B18" s="11" t="s">
        <v>28</v>
      </c>
      <c r="C18" s="13">
        <v>33061</v>
      </c>
      <c r="D18" s="2">
        <v>54099</v>
      </c>
      <c r="E18" s="3">
        <f t="shared" si="1"/>
        <v>163.63388887208492</v>
      </c>
      <c r="F18" s="3">
        <f t="shared" si="0"/>
        <v>0.4920148783683998</v>
      </c>
    </row>
    <row r="19" spans="1:9" ht="18" customHeight="1" x14ac:dyDescent="0.25">
      <c r="A19" s="11" t="s">
        <v>29</v>
      </c>
      <c r="B19" s="11" t="s">
        <v>30</v>
      </c>
      <c r="C19" s="13">
        <v>40000</v>
      </c>
      <c r="D19" s="2">
        <v>38841.1</v>
      </c>
      <c r="E19" s="3">
        <f t="shared" si="1"/>
        <v>97.10275</v>
      </c>
      <c r="F19" s="3">
        <f t="shared" si="0"/>
        <v>0.35324865694735302</v>
      </c>
    </row>
    <row r="20" spans="1:9" ht="42.75" customHeight="1" x14ac:dyDescent="0.25">
      <c r="A20" s="11" t="s">
        <v>59</v>
      </c>
      <c r="B20" s="12" t="s">
        <v>60</v>
      </c>
      <c r="C20" s="13">
        <v>284760</v>
      </c>
      <c r="D20" s="2">
        <v>251712.24</v>
      </c>
      <c r="E20" s="3">
        <f t="shared" si="1"/>
        <v>88.394521702486301</v>
      </c>
      <c r="F20" s="3">
        <f t="shared" si="0"/>
        <v>2.2892505803700152</v>
      </c>
    </row>
    <row r="21" spans="1:9" ht="18" customHeight="1" x14ac:dyDescent="0.25">
      <c r="A21" s="11" t="s">
        <v>31</v>
      </c>
      <c r="B21" s="11" t="s">
        <v>32</v>
      </c>
      <c r="C21" s="13">
        <v>27000</v>
      </c>
      <c r="D21" s="2">
        <v>44931</v>
      </c>
      <c r="E21" s="3">
        <f t="shared" si="1"/>
        <v>166.4111111111111</v>
      </c>
      <c r="F21" s="3">
        <f t="shared" si="0"/>
        <v>0.4086345496214453</v>
      </c>
    </row>
    <row r="22" spans="1:9" ht="18" customHeight="1" x14ac:dyDescent="0.25">
      <c r="A22" s="11" t="s">
        <v>33</v>
      </c>
      <c r="B22" s="11" t="s">
        <v>34</v>
      </c>
      <c r="C22" s="13">
        <v>3505</v>
      </c>
      <c r="D22" s="2">
        <v>4364.6099999999997</v>
      </c>
      <c r="E22" s="3">
        <f t="shared" si="1"/>
        <v>124.52524964336662</v>
      </c>
      <c r="F22" s="3">
        <f t="shared" si="0"/>
        <v>3.9694875289293725E-2</v>
      </c>
    </row>
    <row r="23" spans="1:9" ht="18" customHeight="1" x14ac:dyDescent="0.25">
      <c r="A23" s="11" t="s">
        <v>35</v>
      </c>
      <c r="B23" s="12" t="s">
        <v>36</v>
      </c>
      <c r="C23" s="13">
        <v>87000</v>
      </c>
      <c r="D23" s="2">
        <v>74958.28</v>
      </c>
      <c r="E23" s="3">
        <f t="shared" si="1"/>
        <v>86.158942528735636</v>
      </c>
      <c r="F23" s="3">
        <f t="shared" si="0"/>
        <v>0.68172404327075276</v>
      </c>
    </row>
    <row r="24" spans="1:9" ht="26.25" x14ac:dyDescent="0.25">
      <c r="A24" s="11" t="s">
        <v>75</v>
      </c>
      <c r="B24" s="12" t="s">
        <v>79</v>
      </c>
      <c r="C24" s="13">
        <v>50000</v>
      </c>
      <c r="D24" s="2"/>
      <c r="E24" s="3"/>
      <c r="F24" s="3"/>
    </row>
    <row r="25" spans="1:9" ht="18" customHeight="1" x14ac:dyDescent="0.25">
      <c r="A25" s="11" t="s">
        <v>37</v>
      </c>
      <c r="B25" s="11" t="s">
        <v>38</v>
      </c>
      <c r="C25" s="13">
        <v>230952</v>
      </c>
      <c r="D25" s="2">
        <v>280014.23</v>
      </c>
      <c r="E25" s="3">
        <f t="shared" si="1"/>
        <v>121.24347483459766</v>
      </c>
      <c r="F25" s="3">
        <f t="shared" ref="F25:F43" si="2">D25/$D$44*100</f>
        <v>2.5466490566345241</v>
      </c>
    </row>
    <row r="26" spans="1:9" ht="18" customHeight="1" x14ac:dyDescent="0.25">
      <c r="A26" s="11" t="s">
        <v>39</v>
      </c>
      <c r="B26" s="12" t="s">
        <v>40</v>
      </c>
      <c r="C26" s="13">
        <v>1500</v>
      </c>
      <c r="D26" s="2">
        <v>3110.96</v>
      </c>
      <c r="E26" s="3">
        <f t="shared" si="1"/>
        <v>207.39733333333334</v>
      </c>
      <c r="F26" s="3">
        <f t="shared" si="2"/>
        <v>2.8293288341909407E-2</v>
      </c>
    </row>
    <row r="27" spans="1:9" ht="18" customHeight="1" x14ac:dyDescent="0.25">
      <c r="A27" s="11" t="s">
        <v>41</v>
      </c>
      <c r="B27" s="11" t="s">
        <v>42</v>
      </c>
      <c r="C27" s="13">
        <v>7174</v>
      </c>
      <c r="D27" s="2">
        <v>14087.26</v>
      </c>
      <c r="E27" s="3">
        <f t="shared" si="1"/>
        <v>196.36548647895179</v>
      </c>
      <c r="F27" s="3">
        <f t="shared" si="2"/>
        <v>0.12811958659945699</v>
      </c>
    </row>
    <row r="28" spans="1:9" ht="18" customHeight="1" x14ac:dyDescent="0.25">
      <c r="A28" s="11" t="s">
        <v>43</v>
      </c>
      <c r="B28" s="11" t="s">
        <v>44</v>
      </c>
      <c r="C28" s="13">
        <v>9245</v>
      </c>
      <c r="D28" s="2">
        <v>19573.5</v>
      </c>
      <c r="E28" s="3">
        <f t="shared" si="1"/>
        <v>211.71984856679285</v>
      </c>
      <c r="F28" s="3">
        <f t="shared" si="2"/>
        <v>0.17801536482640851</v>
      </c>
    </row>
    <row r="29" spans="1:9" ht="54" customHeight="1" x14ac:dyDescent="0.25">
      <c r="A29" s="11" t="s">
        <v>45</v>
      </c>
      <c r="B29" s="12" t="s">
        <v>67</v>
      </c>
      <c r="C29" s="13"/>
      <c r="D29" s="2"/>
      <c r="E29" s="3">
        <f t="shared" si="1"/>
        <v>0</v>
      </c>
      <c r="F29" s="3">
        <f t="shared" si="2"/>
        <v>0</v>
      </c>
    </row>
    <row r="30" spans="1:9" ht="18" customHeight="1" x14ac:dyDescent="0.25">
      <c r="A30" s="11" t="s">
        <v>46</v>
      </c>
      <c r="B30" s="11" t="s">
        <v>47</v>
      </c>
      <c r="C30" s="13">
        <v>1835508.79</v>
      </c>
      <c r="D30" s="2">
        <v>1818973.41</v>
      </c>
      <c r="E30" s="3">
        <f t="shared" si="1"/>
        <v>99.099139154762639</v>
      </c>
      <c r="F30" s="3">
        <f t="shared" si="2"/>
        <v>16.543041111231325</v>
      </c>
      <c r="G30" s="22"/>
      <c r="I30" s="22"/>
    </row>
    <row r="31" spans="1:9" ht="26.25" x14ac:dyDescent="0.25">
      <c r="A31" s="11" t="s">
        <v>76</v>
      </c>
      <c r="B31" s="12" t="s">
        <v>77</v>
      </c>
      <c r="C31" s="13">
        <v>10800</v>
      </c>
      <c r="D31" s="2">
        <v>10800</v>
      </c>
      <c r="E31" s="3">
        <f t="shared" si="1"/>
        <v>100</v>
      </c>
      <c r="F31" s="3">
        <f t="shared" si="2"/>
        <v>9.8222900356359957E-2</v>
      </c>
      <c r="G31" s="22"/>
      <c r="I31" s="22"/>
    </row>
    <row r="32" spans="1:9" ht="18" customHeight="1" x14ac:dyDescent="0.25">
      <c r="A32" s="11" t="s">
        <v>48</v>
      </c>
      <c r="B32" s="11" t="s">
        <v>49</v>
      </c>
      <c r="C32" s="13">
        <v>287598</v>
      </c>
      <c r="D32" s="2">
        <v>282077.3</v>
      </c>
      <c r="E32" s="3">
        <f t="shared" si="1"/>
        <v>98.080410851257653</v>
      </c>
      <c r="F32" s="3">
        <f t="shared" si="2"/>
        <v>2.565412086175098</v>
      </c>
    </row>
    <row r="33" spans="1:8" ht="57" customHeight="1" x14ac:dyDescent="0.25">
      <c r="A33" s="11" t="s">
        <v>65</v>
      </c>
      <c r="B33" s="12" t="s">
        <v>66</v>
      </c>
      <c r="C33" s="13">
        <v>0</v>
      </c>
      <c r="D33" s="2">
        <v>0</v>
      </c>
      <c r="E33" s="3">
        <f t="shared" si="1"/>
        <v>0</v>
      </c>
      <c r="F33" s="3">
        <f t="shared" si="2"/>
        <v>0</v>
      </c>
    </row>
    <row r="34" spans="1:8" ht="26.25" x14ac:dyDescent="0.25">
      <c r="A34" s="11" t="s">
        <v>72</v>
      </c>
      <c r="B34" s="12" t="s">
        <v>73</v>
      </c>
      <c r="C34" s="13">
        <v>1837124</v>
      </c>
      <c r="D34" s="2">
        <v>1806021.88</v>
      </c>
      <c r="E34" s="3">
        <f t="shared" si="1"/>
        <v>98.307021191819373</v>
      </c>
      <c r="F34" s="3">
        <f t="shared" si="2"/>
        <v>16.425250663022766</v>
      </c>
    </row>
    <row r="35" spans="1:8" ht="54" customHeight="1" x14ac:dyDescent="0.25">
      <c r="A35" s="11" t="s">
        <v>61</v>
      </c>
      <c r="B35" s="12" t="s">
        <v>62</v>
      </c>
      <c r="C35" s="13">
        <v>0</v>
      </c>
      <c r="D35" s="2">
        <v>0</v>
      </c>
      <c r="E35" s="3">
        <f t="shared" si="1"/>
        <v>0</v>
      </c>
      <c r="F35" s="3">
        <f t="shared" si="2"/>
        <v>0</v>
      </c>
    </row>
    <row r="36" spans="1:8" ht="18" customHeight="1" x14ac:dyDescent="0.25">
      <c r="A36" s="11" t="s">
        <v>50</v>
      </c>
      <c r="B36" s="12" t="s">
        <v>51</v>
      </c>
      <c r="C36" s="13">
        <v>6000</v>
      </c>
      <c r="D36" s="2">
        <v>9358.36</v>
      </c>
      <c r="E36" s="3">
        <f t="shared" si="1"/>
        <v>155.97266666666667</v>
      </c>
      <c r="F36" s="3">
        <f t="shared" si="2"/>
        <v>8.5111598312865272E-2</v>
      </c>
    </row>
    <row r="37" spans="1:8" ht="56.25" hidden="1" customHeight="1" x14ac:dyDescent="0.25">
      <c r="A37" s="11" t="s">
        <v>68</v>
      </c>
      <c r="B37" s="12" t="s">
        <v>69</v>
      </c>
      <c r="C37" s="13">
        <v>0</v>
      </c>
      <c r="D37" s="2">
        <v>0</v>
      </c>
      <c r="E37" s="3">
        <f t="shared" si="1"/>
        <v>0</v>
      </c>
      <c r="F37" s="3">
        <f t="shared" si="2"/>
        <v>0</v>
      </c>
    </row>
    <row r="38" spans="1:8" ht="44.25" hidden="1" customHeight="1" x14ac:dyDescent="0.25">
      <c r="A38" s="11" t="s">
        <v>63</v>
      </c>
      <c r="B38" s="12" t="s">
        <v>64</v>
      </c>
      <c r="C38" s="13">
        <v>0</v>
      </c>
      <c r="D38" s="2">
        <v>0</v>
      </c>
      <c r="E38" s="3">
        <f t="shared" si="1"/>
        <v>0</v>
      </c>
      <c r="F38" s="3">
        <f t="shared" si="2"/>
        <v>0</v>
      </c>
    </row>
    <row r="39" spans="1:8" ht="39" hidden="1" x14ac:dyDescent="0.25">
      <c r="A39" s="11" t="s">
        <v>70</v>
      </c>
      <c r="B39" s="12" t="s">
        <v>71</v>
      </c>
      <c r="C39" s="13">
        <v>0</v>
      </c>
      <c r="D39" s="2">
        <v>0</v>
      </c>
      <c r="E39" s="3">
        <f t="shared" si="1"/>
        <v>0</v>
      </c>
      <c r="F39" s="3">
        <f t="shared" si="2"/>
        <v>0</v>
      </c>
    </row>
    <row r="40" spans="1:8" ht="51.75" x14ac:dyDescent="0.25">
      <c r="A40" s="11" t="s">
        <v>80</v>
      </c>
      <c r="B40" s="12" t="s">
        <v>81</v>
      </c>
      <c r="C40" s="13"/>
      <c r="D40" s="2">
        <v>784.89</v>
      </c>
      <c r="E40" s="3"/>
      <c r="F40" s="3">
        <f t="shared" si="2"/>
        <v>7.1383492833984605E-3</v>
      </c>
    </row>
    <row r="41" spans="1:8" ht="18" customHeight="1" x14ac:dyDescent="0.25">
      <c r="A41" s="11" t="s">
        <v>52</v>
      </c>
      <c r="B41" s="11" t="s">
        <v>53</v>
      </c>
      <c r="C41" s="13">
        <v>3730151</v>
      </c>
      <c r="D41" s="2">
        <v>3730151</v>
      </c>
      <c r="E41" s="3">
        <f t="shared" si="1"/>
        <v>100</v>
      </c>
      <c r="F41" s="3">
        <f t="shared" si="2"/>
        <v>33.924652776590413</v>
      </c>
      <c r="H41" s="22"/>
    </row>
    <row r="42" spans="1:8" ht="39" x14ac:dyDescent="0.25">
      <c r="A42" s="11" t="s">
        <v>54</v>
      </c>
      <c r="B42" s="12" t="s">
        <v>55</v>
      </c>
      <c r="C42" s="13">
        <v>211000</v>
      </c>
      <c r="D42" s="2">
        <v>211000</v>
      </c>
      <c r="E42" s="3">
        <f t="shared" si="1"/>
        <v>100</v>
      </c>
      <c r="F42" s="3">
        <f t="shared" si="2"/>
        <v>1.9189844421474029</v>
      </c>
    </row>
    <row r="43" spans="1:8" ht="39" customHeight="1" x14ac:dyDescent="0.25">
      <c r="A43" s="11" t="s">
        <v>74</v>
      </c>
      <c r="B43" s="12" t="s">
        <v>78</v>
      </c>
      <c r="C43" s="13">
        <v>30000</v>
      </c>
      <c r="D43" s="2">
        <v>30000</v>
      </c>
      <c r="E43" s="3">
        <f t="shared" si="1"/>
        <v>100</v>
      </c>
      <c r="F43" s="3">
        <f t="shared" si="2"/>
        <v>0.27284138987877765</v>
      </c>
    </row>
    <row r="44" spans="1:8" ht="30.75" customHeight="1" x14ac:dyDescent="0.25">
      <c r="A44" s="24" t="s">
        <v>56</v>
      </c>
      <c r="B44" s="25"/>
      <c r="C44" s="14">
        <f>SUM(C8:C43)</f>
        <v>11032376.789999999</v>
      </c>
      <c r="D44" s="14">
        <f>SUM(D8:D43)</f>
        <v>10995399.199999999</v>
      </c>
      <c r="E44" s="4">
        <f t="shared" si="1"/>
        <v>99.664826621644053</v>
      </c>
      <c r="F44" s="4">
        <f>SUM(F8:F43)</f>
        <v>100.00000000000001</v>
      </c>
    </row>
    <row r="46" spans="1:8" x14ac:dyDescent="0.25">
      <c r="C46" s="19"/>
      <c r="D46" s="20"/>
    </row>
    <row r="47" spans="1:8" x14ac:dyDescent="0.25">
      <c r="C47" s="21"/>
      <c r="D47" s="21"/>
    </row>
  </sheetData>
  <mergeCells count="1">
    <mergeCell ref="A44:B44"/>
  </mergeCells>
  <pageMargins left="0.7" right="0.7" top="0.75" bottom="0.75" header="0.3" footer="0.3"/>
  <pageSetup paperSize="9" scale="76" orientation="portrait" r:id="rId1"/>
  <headerFooter>
    <oddFooter>Strona &amp;P</oddFooter>
  </headerFooter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Skarbnik</dc:creator>
  <cp:lastModifiedBy>Skarbnik</cp:lastModifiedBy>
  <cp:lastPrinted>2016-03-27T12:44:36Z</cp:lastPrinted>
  <dcterms:created xsi:type="dcterms:W3CDTF">2012-07-18T12:42:39Z</dcterms:created>
  <dcterms:modified xsi:type="dcterms:W3CDTF">2017-03-06T09:40:29Z</dcterms:modified>
</cp:coreProperties>
</file>