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elektronika  2" sheetId="4" r:id="rId4"/>
    <sheet name="środki trwałe" sheetId="5" r:id="rId5"/>
    <sheet name="maszyny" sheetId="6" r:id="rId6"/>
    <sheet name="lokalizacje" sheetId="7" r:id="rId7"/>
    <sheet name="OSP" sheetId="8" r:id="rId8"/>
    <sheet name="pojazdy" sheetId="9" r:id="rId9"/>
    <sheet name="szkody" sheetId="10" r:id="rId10"/>
  </sheets>
  <definedNames>
    <definedName name="_xlnm.Print_Area" localSheetId="1">'budynki'!$A$1:$X$82</definedName>
    <definedName name="_xlnm.Print_Area" localSheetId="2">'elektronika '!$A$1:$D$152</definedName>
    <definedName name="_xlnm.Print_Area" localSheetId="3">'elektronika  2'!$A$1:$D$9</definedName>
    <definedName name="_xlnm.Print_Area" localSheetId="0">'informacje ogólne'!$A$1:$F$10</definedName>
    <definedName name="_xlnm.Print_Area" localSheetId="6">'lokalizacje'!$A$1:$C$45</definedName>
    <definedName name="_xlnm.Print_Area" localSheetId="4">'środki trwałe'!$A$1:$E$13</definedName>
  </definedNames>
  <calcPr fullCalcOnLoad="1"/>
</workbook>
</file>

<file path=xl/sharedStrings.xml><?xml version="1.0" encoding="utf-8"?>
<sst xmlns="http://schemas.openxmlformats.org/spreadsheetml/2006/main" count="1414" uniqueCount="627">
  <si>
    <t>RAZEM</t>
  </si>
  <si>
    <t>PKD</t>
  </si>
  <si>
    <t>L.p.</t>
  </si>
  <si>
    <t>Nazwa jednostki</t>
  </si>
  <si>
    <t>REGON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</si>
  <si>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</si>
  <si>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</si>
  <si>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</si>
  <si>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</si>
  <si>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</si>
  <si>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</si>
  <si>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</si>
  <si>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</si>
  <si>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</si>
  <si>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</si>
  <si>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</si>
  <si>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</si>
  <si>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</si>
  <si>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</si>
  <si>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</si>
  <si>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</si>
  <si>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</si>
  <si>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</si>
  <si>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</si>
  <si>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</si>
  <si>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</si>
  <si>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</si>
  <si>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</si>
  <si>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</si>
  <si>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</si>
  <si>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</si>
  <si>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</si>
  <si>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</si>
  <si>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</si>
  <si>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</si>
  <si>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</si>
  <si>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</si>
  <si>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</si>
  <si>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</si>
  <si>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</si>
  <si>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</si>
  <si>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</si>
  <si>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</si>
  <si>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</si>
  <si>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</si>
  <si>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</si>
  <si>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Urząd Gminy</t>
  </si>
  <si>
    <t>Plac Reymonta 3,                                  62-306 Kołaczkowo</t>
  </si>
  <si>
    <t>8411Z</t>
  </si>
  <si>
    <t>kierowanie podstawowymi rodzajami działalności publicznej</t>
  </si>
  <si>
    <t>Gminny Ośrodek Kultury</t>
  </si>
  <si>
    <t>Plac Reymonta 1,                                62-306 Kołaczkowo</t>
  </si>
  <si>
    <t>9004Z</t>
  </si>
  <si>
    <t>działalność obiektów kulturalnych</t>
  </si>
  <si>
    <t>Zespół Szkolno - Przedszkolny</t>
  </si>
  <si>
    <t>8560Z</t>
  </si>
  <si>
    <t>działalność wspomagająca edukację</t>
  </si>
  <si>
    <t>Szkoła Podstawowa w Sokolnikach</t>
  </si>
  <si>
    <t>ul. Leśna 1A,                                                 62-305 Sokolniki</t>
  </si>
  <si>
    <t>001228082</t>
  </si>
  <si>
    <t>8520Z</t>
  </si>
  <si>
    <t>szkoły podstawowe</t>
  </si>
  <si>
    <t>Szkoła Podstawowa w Bieganowie</t>
  </si>
  <si>
    <t>Bieganowo 43,                                            62-305 Sokolniki</t>
  </si>
  <si>
    <t>001228107</t>
  </si>
  <si>
    <t>Szkoła Podstawowa w Grabowie Królewskim</t>
  </si>
  <si>
    <t>001228113</t>
  </si>
  <si>
    <t>Gminny Ośrodek Pomocy Społecznej</t>
  </si>
  <si>
    <t>8899Z</t>
  </si>
  <si>
    <t>pozostała pomoc społeczna bez zakwaterowania, gdzie indziej niesklasyfikowana</t>
  </si>
  <si>
    <t>Lokalizacja</t>
  </si>
  <si>
    <t>Tabela nr 1 - Informacje ogólne do oceny ryzyka w Gminie Kołaczkowo</t>
  </si>
  <si>
    <t>Tabela nr 2 - Wykaz budynków i budowli w Gminie Kołaczkowo</t>
  </si>
  <si>
    <t>WYKAZ LOKALIZACJI, W KTÓRYCH PROWADZONA JEST DZIAŁALNOŚĆ ORAZ LOKALIZACJI, GDZIE ZNAJDUJE SIĘ MIENIE NALEŻĄCE DO JEDNOSTEK GMINY KOŁACZKOWO</t>
  </si>
  <si>
    <t>1. Urząd Gminy</t>
  </si>
  <si>
    <t>2. Gminny Ośrodek Kultury</t>
  </si>
  <si>
    <t>3. Zespół Szkolno - Przedszkolny</t>
  </si>
  <si>
    <t>5. Szkoła Podstawowa w Sokolnikach</t>
  </si>
  <si>
    <t>6. Szkoła Podstawowa w Bieganowie</t>
  </si>
  <si>
    <t>7. Szkoła Podstawowa w Grabowie Królewskim</t>
  </si>
  <si>
    <t>l.p.</t>
  </si>
  <si>
    <t>Sokolniki</t>
  </si>
  <si>
    <t>Borzykowo</t>
  </si>
  <si>
    <t>Kołaczkowo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</si>
  <si>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</si>
  <si>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</si>
  <si>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</si>
  <si>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</si>
  <si>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</si>
  <si>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</si>
  <si>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</si>
  <si>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</si>
  <si>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</si>
  <si>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</si>
  <si>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</si>
  <si>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</si>
  <si>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</si>
  <si>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</si>
  <si>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</si>
  <si>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</si>
  <si>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</si>
  <si>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</si>
  <si>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</si>
  <si>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</si>
  <si>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</si>
  <si>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</si>
  <si>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</si>
  <si>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</si>
  <si>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</si>
  <si>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</si>
  <si>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</si>
  <si>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</si>
  <si>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</si>
  <si>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</si>
  <si>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</si>
  <si>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</si>
  <si>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</si>
  <si>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</si>
  <si>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</si>
  <si>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</si>
  <si>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Gałęzewice</t>
  </si>
  <si>
    <t>Wszembórz</t>
  </si>
  <si>
    <t>Zieliniec</t>
  </si>
  <si>
    <r>
      <t xml:space="preserve">Wykaz sprzętu elektronicznego </t>
    </r>
    <r>
      <rPr>
        <b/>
        <i/>
        <u val="single"/>
        <sz val="9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</si>
  <si>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9"/>
        <rFont val="Arial"/>
        <family val="2"/>
      </rPr>
      <t>przenośnego</t>
    </r>
    <r>
      <rPr>
        <b/>
        <i/>
        <sz val="9"/>
        <rFont val="Arial"/>
        <family val="2"/>
      </rPr>
      <t xml:space="preserve"> </t>
    </r>
  </si>
  <si>
    <t>Gorazdowo</t>
  </si>
  <si>
    <t>Wykaz jednostek OSP oraz młodzieżowych drużyn pożarniczych Gminy Kołaczkowo</t>
  </si>
  <si>
    <t>OSP</t>
  </si>
  <si>
    <t>drużyna seniorzy</t>
  </si>
  <si>
    <t>Seniorzy razem</t>
  </si>
  <si>
    <t>drużyna młodzieży</t>
  </si>
  <si>
    <t>Młodzież razem</t>
  </si>
  <si>
    <t>Liczba strażaków ogółem</t>
  </si>
  <si>
    <t>mężczyźni</t>
  </si>
  <si>
    <t>kobiety</t>
  </si>
  <si>
    <t>chłopcy</t>
  </si>
  <si>
    <t>dziewczyny</t>
  </si>
  <si>
    <t>suma ubezpieczenia (wartość księgowa brutto)</t>
  </si>
  <si>
    <t>000533185</t>
  </si>
  <si>
    <t>000979509</t>
  </si>
  <si>
    <t>-</t>
  </si>
  <si>
    <t>2. Zespół Szkolno - Przedszkolny</t>
  </si>
  <si>
    <t>4. Szkoła Podstawowa w Sokolnikach</t>
  </si>
  <si>
    <t>5. Szkoła Podstawowa w Bieganowie</t>
  </si>
  <si>
    <t>6. Szkoła Podstawowa w Grabowie Królewskim</t>
  </si>
  <si>
    <t>7. Gminny Ośrodek Pomocy Społecznej</t>
  </si>
  <si>
    <t>3. Szkoła Podstawowa w Sokolnikach</t>
  </si>
  <si>
    <t>4. Szkoła Podstawowa w Bieganowie</t>
  </si>
  <si>
    <t>5. Szkoła Podstawowa w Grabowie Królewskim</t>
  </si>
  <si>
    <t>17.</t>
  </si>
  <si>
    <t>18.</t>
  </si>
  <si>
    <t>19.</t>
  </si>
  <si>
    <t>Tabela nr 4</t>
  </si>
  <si>
    <t>40.</t>
  </si>
  <si>
    <t>Krakowska 1, 
62-306 Kołaczkowo</t>
  </si>
  <si>
    <t>TAK</t>
  </si>
  <si>
    <t>NIE</t>
  </si>
  <si>
    <t>nie dotyczy</t>
  </si>
  <si>
    <t>nie</t>
  </si>
  <si>
    <t>brak</t>
  </si>
  <si>
    <t>cegła</t>
  </si>
  <si>
    <t>dobry</t>
  </si>
  <si>
    <t>tak</t>
  </si>
  <si>
    <t>beton</t>
  </si>
  <si>
    <t>Bieganowo</t>
  </si>
  <si>
    <t>Grabowo Królewskie  1,
62-306 Kołaczkowo</t>
  </si>
  <si>
    <t>Grabowo Królewskie</t>
  </si>
  <si>
    <t>deski, trzcina</t>
  </si>
  <si>
    <t>Urząd Gminy (+ platforma r.budowy 2018)</t>
  </si>
  <si>
    <t>urząd</t>
  </si>
  <si>
    <t>Gaśnice</t>
  </si>
  <si>
    <t>Kołaczkowo Plac Reymonta 3</t>
  </si>
  <si>
    <t>Ochotnicza Straż Pożarna</t>
  </si>
  <si>
    <t>remiza+świetlica</t>
  </si>
  <si>
    <t>remiza</t>
  </si>
  <si>
    <t>Świetlica wiejska + strażnica</t>
  </si>
  <si>
    <t>remiza +  świetlica</t>
  </si>
  <si>
    <t>Świetlica wiejska</t>
  </si>
  <si>
    <t>świetlica</t>
  </si>
  <si>
    <t>Budziłowo</t>
  </si>
  <si>
    <t>Borzykowo, ul. Piaskowa</t>
  </si>
  <si>
    <t>Żydowo</t>
  </si>
  <si>
    <t>Krzywagóra</t>
  </si>
  <si>
    <t>Szamarzewo</t>
  </si>
  <si>
    <t>Ciesle Małe</t>
  </si>
  <si>
    <t>Biblioteka</t>
  </si>
  <si>
    <t>biblioteka</t>
  </si>
  <si>
    <t>Sokolniki ul. Zdrowotna</t>
  </si>
  <si>
    <t>Świetlica+strażnica</t>
  </si>
  <si>
    <t>Gorazdowo (nowa budowa)</t>
  </si>
  <si>
    <t>teren placu ogrodzony</t>
  </si>
  <si>
    <t>Krzywa Góra</t>
  </si>
  <si>
    <t>Plac zabaw Sokolniki</t>
  </si>
  <si>
    <t>2010, 2012</t>
  </si>
  <si>
    <t>Grabowo Król.</t>
  </si>
  <si>
    <t xml:space="preserve">Gorazdowo </t>
  </si>
  <si>
    <t>Plac wielopokoleniowy Bieganowo</t>
  </si>
  <si>
    <t>Plac zabaw Borzykowo+ siłownia /2017/+ Stożek+4 ławki metalowe /2018/</t>
  </si>
  <si>
    <t>2010, 2018</t>
  </si>
  <si>
    <t>Plac zabaw Kołaczkowo (ZSP )</t>
  </si>
  <si>
    <t>Wszemborskie Centrum Rekreacji-plac zabaw + ogrodzenie</t>
  </si>
  <si>
    <t>10/2013</t>
  </si>
  <si>
    <t>Plac zabaw (przy SP Sokolniki)</t>
  </si>
  <si>
    <t>05/2014</t>
  </si>
  <si>
    <t>Plac zabaw (przy SP Borzykowo)</t>
  </si>
  <si>
    <t xml:space="preserve">Plac zabaw (przy byłej SP Borzykowo)- </t>
  </si>
  <si>
    <t>Plac zabaw (przy SP Grabowie)</t>
  </si>
  <si>
    <t>Plac zabaw (przy SP Bieganowo)</t>
  </si>
  <si>
    <t>Plac wielopokoleniowy  Budziłowo</t>
  </si>
  <si>
    <t>10/2014</t>
  </si>
  <si>
    <t>Zadaszenie sceny w Kołaczkowie (konstrukcja metalowa)</t>
  </si>
  <si>
    <t>Budynek mieszkalno-biurowy</t>
  </si>
  <si>
    <t>mieszk-biurowy</t>
  </si>
  <si>
    <t>2 gasnice, krata na2 oknach, drzwi wejsciowe nowe 2009r,</t>
  </si>
  <si>
    <t>Budynek p/szkole Wszembórz</t>
  </si>
  <si>
    <t>szkoła</t>
  </si>
  <si>
    <t>teren ogrodzony</t>
  </si>
  <si>
    <t>Budynek po szkole Borzykowo</t>
  </si>
  <si>
    <t>Budynek gospodarczy przy szkole Borzykowo</t>
  </si>
  <si>
    <t>Altana -konstrukcja drewno</t>
  </si>
  <si>
    <t>Wiaty  przystankowe-16szt</t>
  </si>
  <si>
    <t>2015/2016</t>
  </si>
  <si>
    <t>Łagiewki, Kołaczkowo2, Borzykowo2, Wszembórz, Sokolniki, Gałęzewice, Szamarzewo2, Budziłowo, Gorazdowo</t>
  </si>
  <si>
    <t>Plac zabaw ZSP Kołaczkowo ul. Krakowska</t>
  </si>
  <si>
    <t>Kołaczkowo ul. Krakowska</t>
  </si>
  <si>
    <t>wiaty przystankowe 6szt.</t>
  </si>
  <si>
    <t>Wszembórz,Grabowo,Sokolniki2,Szamarzewo, Żydowo</t>
  </si>
  <si>
    <t>Altana +ogrodzenie+plac C.Wielkie + siłownia(2019)</t>
  </si>
  <si>
    <t>2016/2017/2018/2019</t>
  </si>
  <si>
    <t>Ciesle Wielke</t>
  </si>
  <si>
    <t>Otwarta Strefa Sportu-Gałęzewice- plac wielopokoleniowy</t>
  </si>
  <si>
    <t>wiaty przstanowe /013/ Gałęzewice  i Sokolniki</t>
  </si>
  <si>
    <t>Gałęzewice, Sokolniki</t>
  </si>
  <si>
    <t>wiata przystanowa/013/ C.Wielkie</t>
  </si>
  <si>
    <t>Ciesle Wielkie</t>
  </si>
  <si>
    <t>płyty</t>
  </si>
  <si>
    <t>papa</t>
  </si>
  <si>
    <t>tak-platforma- dżwig od 2018r)</t>
  </si>
  <si>
    <t>pustak</t>
  </si>
  <si>
    <t>blacha</t>
  </si>
  <si>
    <t>drewno</t>
  </si>
  <si>
    <t>stropodach</t>
  </si>
  <si>
    <t>metal+sufit podwieszany</t>
  </si>
  <si>
    <t>b.dobry</t>
  </si>
  <si>
    <t>płyta</t>
  </si>
  <si>
    <t>wielospad,dachówka</t>
  </si>
  <si>
    <t>mie</t>
  </si>
  <si>
    <t>dwuspadowy, dachówka</t>
  </si>
  <si>
    <t>41.</t>
  </si>
  <si>
    <t>42.</t>
  </si>
  <si>
    <t>43.</t>
  </si>
  <si>
    <t>44.</t>
  </si>
  <si>
    <t>drukarka Brother (podatki,,infor, infor) 3 szt</t>
  </si>
  <si>
    <t xml:space="preserve">kopiarka CONICA Minolta </t>
  </si>
  <si>
    <t>komputer  Lenowo p.26</t>
  </si>
  <si>
    <t>komputer  Lenowo p.11</t>
  </si>
  <si>
    <t>komputer Lenovo</t>
  </si>
  <si>
    <t>siec komputerowa (instalacja)</t>
  </si>
  <si>
    <t>komputer AIO Lenovo -4 szt wraz z oprogr. OFFICE</t>
  </si>
  <si>
    <t>urządzenie wielofunkcyjne SHARP p.22</t>
  </si>
  <si>
    <t>drukarka kolor A 3</t>
  </si>
  <si>
    <t>Komputery 4 szt (UG)</t>
  </si>
  <si>
    <t>Laptop Asus (podatki)</t>
  </si>
  <si>
    <t>Laptop z oprogram.(wójt)</t>
  </si>
  <si>
    <t>monitoring zewn. placu, miejsca spotkań Grabowo Król.</t>
  </si>
  <si>
    <t>Place zabaw/siłownie zewnetrzne</t>
  </si>
  <si>
    <t>ul. Rzemieślnicza</t>
  </si>
  <si>
    <t>przy Szkole Podstawiwej</t>
  </si>
  <si>
    <t>ul. Szkolna</t>
  </si>
  <si>
    <t>przy przedszkolu</t>
  </si>
  <si>
    <t>przy ZSP ul. Krakowska</t>
  </si>
  <si>
    <t>Grabowo</t>
  </si>
  <si>
    <t>przy świetlicy</t>
  </si>
  <si>
    <t>koło świetlicy wiejskiej</t>
  </si>
  <si>
    <t>koło boiska</t>
  </si>
  <si>
    <t>przy Szkole Podstawowej</t>
  </si>
  <si>
    <t>Ciesle Wielkie (altana+plac)</t>
  </si>
  <si>
    <t>przy świetlicy wiejskiej</t>
  </si>
  <si>
    <t>Boiska sportowe:</t>
  </si>
  <si>
    <t>w Parku Reymonta</t>
  </si>
  <si>
    <t xml:space="preserve">                            </t>
  </si>
  <si>
    <t>Gałęziewice</t>
  </si>
  <si>
    <t>Działalność bibliotek:</t>
  </si>
  <si>
    <t xml:space="preserve">Działalność kulturalna 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</si>
  <si>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</si>
  <si>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</si>
  <si>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</si>
  <si>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</si>
  <si>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</si>
  <si>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</si>
  <si>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</si>
  <si>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</si>
  <si>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</si>
  <si>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</si>
  <si>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</si>
  <si>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Przebieg</t>
  </si>
  <si>
    <t>Suma ubezpieczenia (wartość pojazdu z VAT)</t>
  </si>
  <si>
    <t>Okres ubezpieczenia OC i NW</t>
  </si>
  <si>
    <t>Okres ubezpieczenia AC i KR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</si>
  <si>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</t>
    </r>
  </si>
  <si>
    <t>Od</t>
  </si>
  <si>
    <t>Do</t>
  </si>
  <si>
    <t>OC</t>
  </si>
  <si>
    <t>NW</t>
  </si>
  <si>
    <t>AC/KR</t>
  </si>
  <si>
    <t>Star</t>
  </si>
  <si>
    <t>samochód pożarniczy</t>
  </si>
  <si>
    <t xml:space="preserve">Jelcz  </t>
  </si>
  <si>
    <t>008</t>
  </si>
  <si>
    <t>PWR L020</t>
  </si>
  <si>
    <t>Ford</t>
  </si>
  <si>
    <t>Transit</t>
  </si>
  <si>
    <t>WF0NXXTTFN8E05592</t>
  </si>
  <si>
    <t>PWR EM66</t>
  </si>
  <si>
    <t>Man</t>
  </si>
  <si>
    <t>WMAN36ZZ8BY255326</t>
  </si>
  <si>
    <t>PWR RA10</t>
  </si>
  <si>
    <t>08.02.2011</t>
  </si>
  <si>
    <t>TRANSIT</t>
  </si>
  <si>
    <t>WF0XXXTTFXCS76156</t>
  </si>
  <si>
    <t>PWR YG98</t>
  </si>
  <si>
    <t>samochód pożarniczy ratowniczo gasniczy</t>
  </si>
  <si>
    <t>10.12.2012</t>
  </si>
  <si>
    <t xml:space="preserve">Fiat </t>
  </si>
  <si>
    <t>Doblo Maxi</t>
  </si>
  <si>
    <t>ZFA22300005594041</t>
  </si>
  <si>
    <t>PWR 963AH</t>
  </si>
  <si>
    <t>ciężarowy</t>
  </si>
  <si>
    <t>Mercedes-Benz</t>
  </si>
  <si>
    <t xml:space="preserve">Sprinter </t>
  </si>
  <si>
    <t>WDB9066571P128499</t>
  </si>
  <si>
    <t>PWR 993AT</t>
  </si>
  <si>
    <t>autobus</t>
  </si>
  <si>
    <t>15.05.2015</t>
  </si>
  <si>
    <t>FT 350 TDCI Euro5 100KM</t>
  </si>
  <si>
    <t>WF0XXXTTGXEM45966</t>
  </si>
  <si>
    <t>PWR 998AK</t>
  </si>
  <si>
    <t>specjalny</t>
  </si>
  <si>
    <t>30.09.2014</t>
  </si>
  <si>
    <t>Renault</t>
  </si>
  <si>
    <t>Master</t>
  </si>
  <si>
    <t>VF1UDCGG525550364</t>
  </si>
  <si>
    <t>PWR 373CC</t>
  </si>
  <si>
    <t>Autosan</t>
  </si>
  <si>
    <t>A0909L04 S Tramp</t>
  </si>
  <si>
    <t>SUASW3RAP5S680613</t>
  </si>
  <si>
    <t>PWR 99ME</t>
  </si>
  <si>
    <t>08.12.2005</t>
  </si>
  <si>
    <t>A0909L</t>
  </si>
  <si>
    <t>SUADW3RAP6S680682</t>
  </si>
  <si>
    <t>PWR 50RT</t>
  </si>
  <si>
    <t>05.12.2006</t>
  </si>
  <si>
    <t>Żuk</t>
  </si>
  <si>
    <t>A 15</t>
  </si>
  <si>
    <t>471830</t>
  </si>
  <si>
    <t>PWR 5233</t>
  </si>
  <si>
    <t>151-C</t>
  </si>
  <si>
    <t>PWR 5266</t>
  </si>
  <si>
    <t>PNY 5810</t>
  </si>
  <si>
    <t>Plac zabaw(+ siłowania zewnetrzna) Krzywa Góra</t>
  </si>
  <si>
    <t>2011, 2012,2019</t>
  </si>
  <si>
    <t>Plac zabaw(+ hustawka) Zieliniec</t>
  </si>
  <si>
    <t>Plac zabaw Grabowo Król.- statek (2019)</t>
  </si>
  <si>
    <t>2010 , 2012,2019</t>
  </si>
  <si>
    <t>Plac zabaw Gorazdowo, +ogrodzenie+ siłownia 2018r.+karuzela 2020r.</t>
  </si>
  <si>
    <t>2012. 2018-siłownia zewn. 2020-karuzela</t>
  </si>
  <si>
    <t xml:space="preserve">Kregielnia plenerowa </t>
  </si>
  <si>
    <t>Wiata drewniana przy remizie OSP Kołaczkowo</t>
  </si>
  <si>
    <t>Kołaczkowo .Plac Reymonta</t>
  </si>
  <si>
    <t>45.</t>
  </si>
  <si>
    <t>46.</t>
  </si>
  <si>
    <t>komputer +monitor (RO-MŚ)</t>
  </si>
  <si>
    <t>Laptop (do ZSP)</t>
  </si>
  <si>
    <t>system audio-wizualny(sala sesyjna w UG)</t>
  </si>
  <si>
    <t>Jelcz  422</t>
  </si>
  <si>
    <t>010R</t>
  </si>
  <si>
    <t>SUJP422CCS0000112</t>
  </si>
  <si>
    <t>PWR 998ET</t>
  </si>
  <si>
    <t>01.01.2021</t>
  </si>
  <si>
    <t>31.12.2021</t>
  </si>
  <si>
    <t>21.12.2021</t>
  </si>
  <si>
    <t>20.12.2022</t>
  </si>
  <si>
    <t>27.11.2021</t>
  </si>
  <si>
    <t>26.11.2022</t>
  </si>
  <si>
    <t>26.01.2021</t>
  </si>
  <si>
    <t>25.01.2022</t>
  </si>
  <si>
    <t>10.12.2021</t>
  </si>
  <si>
    <t>09.12.2022</t>
  </si>
  <si>
    <t>20.02.2021</t>
  </si>
  <si>
    <t>19.02.2022</t>
  </si>
  <si>
    <t>15.05.2021</t>
  </si>
  <si>
    <t>14.05.2022</t>
  </si>
  <si>
    <t>30.09.2021</t>
  </si>
  <si>
    <t>29.09.2022</t>
  </si>
  <si>
    <t>19.04.2021</t>
  </si>
  <si>
    <t>29.03.2021</t>
  </si>
  <si>
    <t>28.03.2022</t>
  </si>
  <si>
    <t>18.03.2021</t>
  </si>
  <si>
    <t>17.03.2022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</si>
  <si>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</si>
  <si>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</si>
  <si>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</si>
  <si>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</si>
  <si>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</si>
  <si>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</si>
  <si>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</si>
  <si>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>Tabela nr 5 - Wykaz maszyn i urządzeń do ubezpieczenia od uszkodzeń (od wszystkich ryzyk)</t>
  </si>
  <si>
    <t>Tabela nr 7</t>
  </si>
  <si>
    <t>Tabela nr 8 - Wykaz pojazdów w Gminie Kołaczkowo</t>
  </si>
  <si>
    <t>agregar prądotwórczy trójfazowy FH 9000 R (Bieganowo)</t>
  </si>
  <si>
    <t>Pałac - zabytek z XVIII w</t>
  </si>
  <si>
    <t>działalnośc kulturalno-oświatowa</t>
  </si>
  <si>
    <t xml:space="preserve">gaśnice 4 szt, 4 szt drzwi - drewniane wyposażone każde po 2 zamki, </t>
  </si>
  <si>
    <t>Kołaczkowo Plac Reymonta 1</t>
  </si>
  <si>
    <t>cegła, pustak</t>
  </si>
  <si>
    <t>betonowe</t>
  </si>
  <si>
    <t>dostateczny</t>
  </si>
  <si>
    <t>dobra</t>
  </si>
  <si>
    <t>nie ma</t>
  </si>
  <si>
    <t>_</t>
  </si>
  <si>
    <t>parter, pietro i strych</t>
  </si>
  <si>
    <t>drukarka BROTHER- pałac biuro</t>
  </si>
  <si>
    <t xml:space="preserve">Komputer Lenowo </t>
  </si>
  <si>
    <t>drukarka Brotherr DCP J100</t>
  </si>
  <si>
    <t>drukarka Toshiba ( do kodów)</t>
  </si>
  <si>
    <t>drukarka laserowa HP M130</t>
  </si>
  <si>
    <t>komputer PC Intel Ko-wo</t>
  </si>
  <si>
    <t>monitor BenQ 22</t>
  </si>
  <si>
    <t>urządzenie wielofunkcyjne Brother (bibl. Sokolniki)</t>
  </si>
  <si>
    <t>laptop Lenovo Bo-wo</t>
  </si>
  <si>
    <t xml:space="preserve">Grabowo   </t>
  </si>
  <si>
    <t>Kołaczkowo i teren parku wokół Pałacu</t>
  </si>
  <si>
    <t>Kołaczkowo , (Pałac , teren parku wokół Pałacu)</t>
  </si>
  <si>
    <t xml:space="preserve">Budynek przedszkola </t>
  </si>
  <si>
    <t xml:space="preserve">Edukacja </t>
  </si>
  <si>
    <t xml:space="preserve">TAK </t>
  </si>
  <si>
    <t xml:space="preserve">Plac zabaw </t>
  </si>
  <si>
    <t xml:space="preserve">Edkacja i kultura fizyczna </t>
  </si>
  <si>
    <t xml:space="preserve">Budynek szkoły stary </t>
  </si>
  <si>
    <t xml:space="preserve">Budynek szkoły nowy </t>
  </si>
  <si>
    <t xml:space="preserve">Hala sportowa </t>
  </si>
  <si>
    <t xml:space="preserve">Kultura fizyczna </t>
  </si>
  <si>
    <t xml:space="preserve">Orlik </t>
  </si>
  <si>
    <t xml:space="preserve">gasnice 9szt,2hydranty,dozór-agencja ochrony </t>
  </si>
  <si>
    <t>Kołaczkowo,Plac Reymonta 4</t>
  </si>
  <si>
    <t>Kołaczkowo,Krakowska 1</t>
  </si>
  <si>
    <t>gasnice 12szt,hydranty 12 szt.,kraty wewnętrzne 6 okien -biblioteka i zaplecze,monitoring obrazowy -korytarz,sale,wejście,droga,boisko</t>
  </si>
  <si>
    <t xml:space="preserve">płyta </t>
  </si>
  <si>
    <t>pustak betonowy</t>
  </si>
  <si>
    <t xml:space="preserve">płyta betonowa </t>
  </si>
  <si>
    <t>płaski,papa</t>
  </si>
  <si>
    <t xml:space="preserve">cegła </t>
  </si>
  <si>
    <t>płyta warstowaw Prekon</t>
  </si>
  <si>
    <t xml:space="preserve">dwuspadowy,płaskospadowy </t>
  </si>
  <si>
    <t xml:space="preserve">nie dotyczy </t>
  </si>
  <si>
    <t xml:space="preserve">dobra </t>
  </si>
  <si>
    <t xml:space="preserve">podpiwniczony
 częściowo </t>
  </si>
  <si>
    <t xml:space="preserve">nie </t>
  </si>
  <si>
    <t xml:space="preserve">jednospadowy, papa
termozgrzewalna </t>
  </si>
  <si>
    <t xml:space="preserve">I100-15 projektor </t>
  </si>
  <si>
    <t>Laptop Lenovo I 100-15</t>
  </si>
  <si>
    <t xml:space="preserve">Laptop </t>
  </si>
  <si>
    <t xml:space="preserve">Projektor Sony </t>
  </si>
  <si>
    <t xml:space="preserve">Tablica interaktywna E-Board </t>
  </si>
  <si>
    <t xml:space="preserve">Laptop Lenovo </t>
  </si>
  <si>
    <t xml:space="preserve">Monitory szt.2 Avtek </t>
  </si>
  <si>
    <t xml:space="preserve">Tablet </t>
  </si>
  <si>
    <t xml:space="preserve">Tablica interaktywna </t>
  </si>
  <si>
    <t xml:space="preserve">Stacjonarny zestaw  komputerowy </t>
  </si>
  <si>
    <t xml:space="preserve">Zestaw komputerowy </t>
  </si>
  <si>
    <t xml:space="preserve">Urzadzenie wielofunkcyjne </t>
  </si>
  <si>
    <t xml:space="preserve">Router </t>
  </si>
  <si>
    <t>Mienie własne</t>
  </si>
  <si>
    <t>Mienie będące w posiadaniu (użytkowane) na podstawie umów najmu, dzierżawy, użytkowania, leasingu lub umów pokrewnych</t>
  </si>
  <si>
    <t>Kocioł wodny  G-225</t>
  </si>
  <si>
    <t>2530-991-000020-8304</t>
  </si>
  <si>
    <t>79-95KW</t>
  </si>
  <si>
    <t xml:space="preserve">Buderus </t>
  </si>
  <si>
    <t xml:space="preserve">Kocioł olejowy </t>
  </si>
  <si>
    <t>2530-310-00015463041742</t>
  </si>
  <si>
    <t>295KW</t>
  </si>
  <si>
    <t xml:space="preserve">Kocioł olejowy  </t>
  </si>
  <si>
    <t>170KW</t>
  </si>
  <si>
    <t xml:space="preserve">  </t>
  </si>
  <si>
    <t xml:space="preserve">Kocioł wodny </t>
  </si>
  <si>
    <t xml:space="preserve">290KW </t>
  </si>
  <si>
    <t xml:space="preserve">NIE </t>
  </si>
  <si>
    <t xml:space="preserve">Budynek szkoły podstawowej </t>
  </si>
  <si>
    <t>Edukacja</t>
  </si>
  <si>
    <t xml:space="preserve">Tak </t>
  </si>
  <si>
    <t>gasnice,hydranty,kratyw Sali komputerowej,alarm</t>
  </si>
  <si>
    <t>Sokolniki,ul.Leśna 1a</t>
  </si>
  <si>
    <t xml:space="preserve">Przydomowa oczyszczalnia scieków </t>
  </si>
  <si>
    <t xml:space="preserve">Oczyszczanie ścieków tylko szkoły podstawowej </t>
  </si>
  <si>
    <t xml:space="preserve">ogrodzenie z siatki metalowej </t>
  </si>
  <si>
    <t>Sokolniki,Szkolna 15</t>
  </si>
  <si>
    <t xml:space="preserve">Budynek gospodarczy przy przedszkolu </t>
  </si>
  <si>
    <t>Sokolniki,Szkolna 16</t>
  </si>
  <si>
    <t xml:space="preserve">Opieka i edukacja fizyczna </t>
  </si>
  <si>
    <t xml:space="preserve">ogrodzenie panelowe </t>
  </si>
  <si>
    <t>beton,papa</t>
  </si>
  <si>
    <t>deski trzcina</t>
  </si>
  <si>
    <t xml:space="preserve">tradycyjny dwuspadowy,
dachówka </t>
  </si>
  <si>
    <t xml:space="preserve">Zestaw internetowy </t>
  </si>
  <si>
    <t>Pracownia komputerowa (10 stanowisk)</t>
  </si>
  <si>
    <t xml:space="preserve">Zestaw komputerowy+monitor </t>
  </si>
  <si>
    <t xml:space="preserve">Projektor Vivitek </t>
  </si>
  <si>
    <t xml:space="preserve">Projektor </t>
  </si>
  <si>
    <t>Laptop+statyw</t>
  </si>
  <si>
    <t>Monitory szt.2</t>
  </si>
  <si>
    <t>Laptop Lennovo</t>
  </si>
  <si>
    <t>Kocioł olejowy T-KS</t>
  </si>
  <si>
    <t>135 KW</t>
  </si>
  <si>
    <t>Torus</t>
  </si>
  <si>
    <t>Sokolniki,Leśna 1a</t>
  </si>
  <si>
    <t xml:space="preserve">Budynek szkoły </t>
  </si>
  <si>
    <t>Tak</t>
  </si>
  <si>
    <t>alarm</t>
  </si>
  <si>
    <t xml:space="preserve">Sala gimnastyczna </t>
  </si>
  <si>
    <t xml:space="preserve">Edukacja Fizyczna </t>
  </si>
  <si>
    <t>Plac zabaw</t>
  </si>
  <si>
    <t xml:space="preserve">beton </t>
  </si>
  <si>
    <t xml:space="preserve">beton,papa </t>
  </si>
  <si>
    <t xml:space="preserve">dobre </t>
  </si>
  <si>
    <t xml:space="preserve">tak </t>
  </si>
  <si>
    <t>Bieganowo 43, 62-305 Sokolniki</t>
  </si>
  <si>
    <t xml:space="preserve">Kasa fiskalna </t>
  </si>
  <si>
    <t xml:space="preserve">Monitory sztuk 2 ''55cali Avtek Touch Screen </t>
  </si>
  <si>
    <t>Komputery 15szt (pracownia komputerowa)</t>
  </si>
  <si>
    <t xml:space="preserve">Komputer </t>
  </si>
  <si>
    <t xml:space="preserve">Urzadzenie wielofunkcyjne Canon </t>
  </si>
  <si>
    <t xml:space="preserve">Kocioł na eko groszek </t>
  </si>
  <si>
    <t>KWM SGR</t>
  </si>
  <si>
    <t xml:space="preserve">120 KW </t>
  </si>
  <si>
    <t xml:space="preserve">121 KW </t>
  </si>
  <si>
    <t>Agregat DG7500-3P</t>
  </si>
  <si>
    <t>Budynek szkoły (stary )</t>
  </si>
  <si>
    <t xml:space="preserve">Edukacja i mieszkanie </t>
  </si>
  <si>
    <t xml:space="preserve">Nie </t>
  </si>
  <si>
    <t>gasnice13szt.,hydranty zewnętrzne
i wewnętrzne ,kraty(piwnica,parter,I pietro-salakomputerowa),drzwi metalowe 5szt.zwykłe4szt,alarm monitoring</t>
  </si>
  <si>
    <t>Grabowo Królewskie 1,
62-306 Kołaczkowo</t>
  </si>
  <si>
    <t>Budynek szkoły(nowy)</t>
  </si>
  <si>
    <t xml:space="preserve">Altana ogrodowa </t>
  </si>
  <si>
    <t xml:space="preserve">brak </t>
  </si>
  <si>
    <t xml:space="preserve">deski,trzcina </t>
  </si>
  <si>
    <t xml:space="preserve">dwuspadowy
blachodachówka </t>
  </si>
  <si>
    <t xml:space="preserve">drewno </t>
  </si>
  <si>
    <t>Grabowo Królewskie 1, 
62-306 Kołaczkowo</t>
  </si>
  <si>
    <t xml:space="preserve">bardzo dobra </t>
  </si>
  <si>
    <t xml:space="preserve">dwuspadowy, dachówka karpiówka </t>
  </si>
  <si>
    <t xml:space="preserve">Komputer Dell z oprogramowaniem </t>
  </si>
  <si>
    <t xml:space="preserve">Kserokopiarka </t>
  </si>
  <si>
    <t>Komputer Lennovo z oprogramowaniem</t>
  </si>
  <si>
    <t xml:space="preserve">Router-zapora internetowa </t>
  </si>
  <si>
    <t xml:space="preserve">Magiczna ścianka </t>
  </si>
  <si>
    <t>Tablety 4szt</t>
  </si>
  <si>
    <t xml:space="preserve">Projektor z ekranem </t>
  </si>
  <si>
    <t>Laptop Lenowo</t>
  </si>
  <si>
    <t xml:space="preserve">Lenovo Ideapad </t>
  </si>
  <si>
    <t xml:space="preserve">Projektor Acer </t>
  </si>
  <si>
    <t>Monitory interaktywnt szt.2</t>
  </si>
  <si>
    <t xml:space="preserve">Monitoring na zewnątrz </t>
  </si>
  <si>
    <t xml:space="preserve">brak danych </t>
  </si>
  <si>
    <t xml:space="preserve">170 KW </t>
  </si>
  <si>
    <t>Zestaw komputerowy Intel Core i3</t>
  </si>
  <si>
    <t>Zestaw komputerowy Intel Core i4</t>
  </si>
  <si>
    <t>Monitor ASUS</t>
  </si>
  <si>
    <t>HP Laser Jet Pro 200</t>
  </si>
  <si>
    <t xml:space="preserve">UPS Cyber Power </t>
  </si>
  <si>
    <t>Niszczarka Fellowes M-7C</t>
  </si>
  <si>
    <t>Zestaw komputerowy Dell Inspirion</t>
  </si>
  <si>
    <t>Zestaw komputerowy Vostro</t>
  </si>
  <si>
    <t>Niszczarka Fellowes 6C</t>
  </si>
  <si>
    <t>Niszczarka Fellowes M-8C</t>
  </si>
  <si>
    <t>Zestaw komputerowy FS P558 i3-8100</t>
  </si>
  <si>
    <t>Zestaw komputerowy Fujitsu P558</t>
  </si>
  <si>
    <t>Monitor AOC</t>
  </si>
  <si>
    <t>Drukarka Brother DCP-L2512D</t>
  </si>
  <si>
    <t>Drukarka Canon iP7250</t>
  </si>
  <si>
    <t>suma ubezpieczenia (wartość odtworzeniowa 2020)</t>
  </si>
  <si>
    <t>serwer  UG  z oprogramowaniem (+zasilacz awaryjny)</t>
  </si>
  <si>
    <t>2. Szkoła Podstawowa w Grabowie Królewskim</t>
  </si>
  <si>
    <t>x</t>
  </si>
  <si>
    <t>18.04.2022</t>
  </si>
  <si>
    <t>30.11.1995</t>
  </si>
  <si>
    <t>Laptopy -"Zdalna Szkoła" z oprogramowaniem - 14 szt</t>
  </si>
  <si>
    <t>Laptopy -"Zdalna Szkoła" z oprogramowaniem - 13 szt</t>
  </si>
  <si>
    <t>Laptopy -"Zdalna Szkoła+" 21 szt</t>
  </si>
  <si>
    <t>komputer (sekretariat)</t>
  </si>
  <si>
    <t>komputer (księgowość)</t>
  </si>
  <si>
    <t>drukarka HP Lj PRO M 125NW (ksiegowość)</t>
  </si>
  <si>
    <t>skaner - 2 szt (podatki i ochrona środ)</t>
  </si>
  <si>
    <t>D-LINK 52</t>
  </si>
  <si>
    <t>consola CTS</t>
  </si>
  <si>
    <t>komputer (podatki)</t>
  </si>
  <si>
    <t>komputer(podatki)</t>
  </si>
  <si>
    <t>skaner. 2 drukarki</t>
  </si>
  <si>
    <t>Laptop (wójt)</t>
  </si>
  <si>
    <t>Laptop Dell (RG)</t>
  </si>
  <si>
    <t>laptop Lenowo G 5080 (ref.oswiaty)</t>
  </si>
  <si>
    <t>Tablet Huawei Media Pad T310</t>
  </si>
  <si>
    <t>Informacje o szkodach w ostatnich 3 latach</t>
  </si>
  <si>
    <t>Ryzyko</t>
  </si>
  <si>
    <t>Data szkody</t>
  </si>
  <si>
    <t>Opis zdarzenia</t>
  </si>
  <si>
    <t>Wypłata</t>
  </si>
  <si>
    <t>Rezerwa</t>
  </si>
  <si>
    <t>Mienie od ognia i innych zdarzeń</t>
  </si>
  <si>
    <t>Tabela nr 9 - Szkodowość w Gminie Kołaczkowo w okresie ostatnich trzech lat</t>
  </si>
  <si>
    <t>Uszkodzenie wiaty przystankowej oraz kosza na śmieci wskutek aktu wandalizmu.</t>
  </si>
  <si>
    <t>OC ogólne</t>
  </si>
  <si>
    <t>Uszkodzenie zaparkowanego pojazdu wskutek uderzenia kamieniem podczas koszenia trawy.</t>
  </si>
  <si>
    <t>Uszkodzenie elementów placu zabaw wskutek dewastacji dokonanej przez nieznanych sprawców</t>
  </si>
  <si>
    <t>OC komunikacyjne</t>
  </si>
  <si>
    <t>Uszkodzenie pojazdu przez autobus podczas manewru cofania.</t>
  </si>
  <si>
    <t>OC dróg</t>
  </si>
  <si>
    <t>Uszkodzenie pojazdu na drodze wskutek najechania na ubytek w nawierzchni drogi</t>
  </si>
  <si>
    <t>Kolizja drogowa.</t>
  </si>
  <si>
    <t>Zalanie podłogi, ścian i sufitów w budynkach szkolnych wskutek ulewnych deszczy.</t>
  </si>
  <si>
    <t>Zalanie służbowego mieszkania w budynku szkoły wskutek rozszczelnienia się rury</t>
  </si>
  <si>
    <t>Wybicie szyby w pojeździe wskutek uderzenia przez kamyk, który odprysł spod kosiarki podczas koszenia trawy wokół przystanku autobusowego</t>
  </si>
  <si>
    <t>Uszkodzenie ogrodzenia prawdopodobnie wskutek wandalizmu lub złych warunków atmosferycznch.</t>
  </si>
  <si>
    <t>brak danych</t>
  </si>
  <si>
    <t>Stan na dzień 15.09.2020 r. Raport sporządzony na podstawie danych od Ubezpieczycieli oraz od Ubezpieczającego.</t>
  </si>
  <si>
    <t>NNW OSP</t>
  </si>
  <si>
    <t>Tabela nr 3a - Wykaz sprzętu elektronicznego w Gminie Kołaczkowo</t>
  </si>
  <si>
    <t>Tabela nr 3b - Wykaz sprzętu elektronicznego w Gminie Kołaczkowo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</si>
</sst>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[$-415]dddd\,\ d\ mmmm\ yyyy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170" fontId="1" fillId="0" borderId="14" xfId="0" applyNumberFormat="1" applyFont="1" applyFill="1" applyBorder="1" applyAlignment="1">
      <alignment horizontal="center" vertical="center" wrapText="1"/>
    </xf>
    <xf numFmtId="0" fontId="0" fillId="0" borderId="10" xfId="55" applyFont="1" applyBorder="1" applyAlignment="1">
      <alignment vertical="center"/>
      <protection/>
    </xf>
    <xf numFmtId="0" fontId="0" fillId="0" borderId="10" xfId="55" applyBorder="1" applyAlignment="1">
      <alignment vertical="center"/>
      <protection/>
    </xf>
    <xf numFmtId="0" fontId="1" fillId="0" borderId="10" xfId="55" applyFont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0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170" fontId="0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4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1" xfId="55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0" fontId="17" fillId="33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55" applyFont="1" applyBorder="1" applyAlignment="1">
      <alignment vertical="top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55" applyFont="1" applyFill="1" applyBorder="1" applyAlignment="1">
      <alignment vertical="center" wrapText="1"/>
      <protection/>
    </xf>
    <xf numFmtId="0" fontId="7" fillId="0" borderId="17" xfId="5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19" xfId="0" applyFont="1" applyBorder="1" applyAlignment="1">
      <alignment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21" fillId="0" borderId="17" xfId="0" applyFont="1" applyBorder="1" applyAlignment="1">
      <alignment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wrapText="1"/>
    </xf>
    <xf numFmtId="0" fontId="17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" fontId="0" fillId="0" borderId="11" xfId="55" applyNumberFormat="1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0" fontId="17" fillId="33" borderId="25" xfId="0" applyFont="1" applyFill="1" applyBorder="1" applyAlignment="1">
      <alignment horizontal="center" vertical="center" wrapText="1"/>
    </xf>
    <xf numFmtId="0" fontId="7" fillId="0" borderId="27" xfId="55" applyFont="1" applyFill="1" applyBorder="1" applyAlignment="1">
      <alignment vertical="center" wrapText="1"/>
      <protection/>
    </xf>
    <xf numFmtId="0" fontId="0" fillId="0" borderId="28" xfId="55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vertical="center"/>
    </xf>
    <xf numFmtId="0" fontId="0" fillId="0" borderId="28" xfId="55" applyFont="1" applyBorder="1" applyAlignment="1">
      <alignment vertical="center"/>
      <protection/>
    </xf>
    <xf numFmtId="0" fontId="1" fillId="0" borderId="11" xfId="0" applyFont="1" applyBorder="1" applyAlignment="1">
      <alignment vertical="center"/>
    </xf>
    <xf numFmtId="0" fontId="1" fillId="0" borderId="11" xfId="55" applyFont="1" applyBorder="1" applyAlignment="1">
      <alignment vertical="center"/>
      <protection/>
    </xf>
    <xf numFmtId="0" fontId="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2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27" xfId="55" applyFont="1" applyFill="1" applyBorder="1" applyAlignment="1">
      <alignment horizontal="center" vertical="center" wrapText="1"/>
      <protection/>
    </xf>
    <xf numFmtId="0" fontId="0" fillId="34" borderId="14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26" xfId="0" applyFont="1" applyFill="1" applyBorder="1" applyAlignment="1">
      <alignment vertical="center" wrapText="1"/>
    </xf>
    <xf numFmtId="0" fontId="0" fillId="34" borderId="26" xfId="0" applyFont="1" applyFill="1" applyBorder="1" applyAlignment="1">
      <alignment vertical="center"/>
    </xf>
    <xf numFmtId="0" fontId="1" fillId="35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29" xfId="55" applyFont="1" applyFill="1" applyBorder="1" applyAlignment="1">
      <alignment horizontal="center" vertical="center"/>
      <protection/>
    </xf>
    <xf numFmtId="0" fontId="0" fillId="0" borderId="30" xfId="55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170" fontId="8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170" fontId="10" fillId="0" borderId="14" xfId="0" applyNumberFormat="1" applyFont="1" applyFill="1" applyBorder="1" applyAlignment="1">
      <alignment horizontal="center" vertical="center" wrapText="1"/>
    </xf>
    <xf numFmtId="170" fontId="11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170" fontId="1" fillId="0" borderId="21" xfId="0" applyNumberFormat="1" applyFont="1" applyFill="1" applyBorder="1" applyAlignment="1">
      <alignment horizontal="center" vertical="center" wrapText="1"/>
    </xf>
    <xf numFmtId="170" fontId="8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1" xfId="55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Font="1" applyFill="1" applyBorder="1" applyAlignment="1" quotePrefix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" fillId="8" borderId="10" xfId="0" applyFont="1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4" fontId="0" fillId="0" borderId="0" xfId="64" applyFont="1" applyAlignment="1">
      <alignment horizontal="center" vertical="center"/>
    </xf>
    <xf numFmtId="44" fontId="0" fillId="34" borderId="26" xfId="64" applyFont="1" applyFill="1" applyBorder="1" applyAlignment="1">
      <alignment horizontal="center" vertical="center"/>
    </xf>
    <xf numFmtId="44" fontId="0" fillId="0" borderId="11" xfId="64" applyFont="1" applyFill="1" applyBorder="1" applyAlignment="1">
      <alignment horizontal="center" vertical="center"/>
    </xf>
    <xf numFmtId="44" fontId="0" fillId="0" borderId="10" xfId="64" applyFont="1" applyFill="1" applyBorder="1" applyAlignment="1">
      <alignment horizontal="center" vertical="center"/>
    </xf>
    <xf numFmtId="44" fontId="0" fillId="0" borderId="10" xfId="64" applyFont="1" applyFill="1" applyBorder="1" applyAlignment="1">
      <alignment horizontal="center" vertical="center" wrapText="1"/>
    </xf>
    <xf numFmtId="44" fontId="0" fillId="0" borderId="28" xfId="64" applyFont="1" applyFill="1" applyBorder="1" applyAlignment="1">
      <alignment horizontal="center" vertical="center" wrapText="1"/>
    </xf>
    <xf numFmtId="44" fontId="1" fillId="0" borderId="14" xfId="64" applyFont="1" applyFill="1" applyBorder="1" applyAlignment="1">
      <alignment horizontal="center" vertical="center"/>
    </xf>
    <xf numFmtId="44" fontId="0" fillId="0" borderId="27" xfId="64" applyFont="1" applyFill="1" applyBorder="1" applyAlignment="1">
      <alignment horizontal="center" vertical="center" wrapText="1"/>
    </xf>
    <xf numFmtId="44" fontId="0" fillId="0" borderId="11" xfId="64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center" vertical="center"/>
    </xf>
    <xf numFmtId="44" fontId="1" fillId="0" borderId="21" xfId="64" applyFont="1" applyFill="1" applyBorder="1" applyAlignment="1">
      <alignment horizontal="center" vertical="center"/>
    </xf>
    <xf numFmtId="44" fontId="1" fillId="36" borderId="25" xfId="64" applyFont="1" applyFill="1" applyBorder="1" applyAlignment="1">
      <alignment horizontal="center" vertical="center"/>
    </xf>
    <xf numFmtId="44" fontId="0" fillId="0" borderId="0" xfId="64" applyFont="1" applyAlignment="1">
      <alignment horizontal="center" vertical="center"/>
    </xf>
    <xf numFmtId="44" fontId="0" fillId="0" borderId="0" xfId="64" applyFont="1" applyAlignment="1">
      <alignment/>
    </xf>
    <xf numFmtId="44" fontId="5" fillId="0" borderId="0" xfId="64" applyFont="1" applyAlignment="1">
      <alignment horizontal="center" vertical="center"/>
    </xf>
    <xf numFmtId="44" fontId="0" fillId="0" borderId="30" xfId="64" applyFont="1" applyFill="1" applyBorder="1" applyAlignment="1">
      <alignment horizontal="center" vertical="center"/>
    </xf>
    <xf numFmtId="44" fontId="0" fillId="0" borderId="30" xfId="64" applyFont="1" applyFill="1" applyBorder="1" applyAlignment="1">
      <alignment horizontal="center" vertical="center" wrapText="1"/>
    </xf>
    <xf numFmtId="44" fontId="0" fillId="0" borderId="0" xfId="64" applyFont="1" applyFill="1" applyAlignment="1">
      <alignment/>
    </xf>
    <xf numFmtId="44" fontId="0" fillId="0" borderId="0" xfId="64" applyFont="1" applyFill="1" applyAlignment="1">
      <alignment horizontal="center" vertical="center"/>
    </xf>
    <xf numFmtId="44" fontId="1" fillId="34" borderId="14" xfId="64" applyFont="1" applyFill="1" applyBorder="1" applyAlignment="1">
      <alignment vertical="center" wrapText="1"/>
    </xf>
    <xf numFmtId="44" fontId="1" fillId="0" borderId="0" xfId="64" applyFont="1" applyAlignment="1">
      <alignment horizontal="right"/>
    </xf>
    <xf numFmtId="44" fontId="0" fillId="0" borderId="0" xfId="64" applyFont="1" applyAlignment="1">
      <alignment horizontal="right"/>
    </xf>
    <xf numFmtId="44" fontId="17" fillId="33" borderId="15" xfId="64" applyFont="1" applyFill="1" applyBorder="1" applyAlignment="1">
      <alignment horizontal="center" vertical="center" wrapText="1"/>
    </xf>
    <xf numFmtId="44" fontId="7" fillId="0" borderId="44" xfId="64" applyFont="1" applyBorder="1" applyAlignment="1">
      <alignment horizontal="right" vertical="top" wrapText="1"/>
    </xf>
    <xf numFmtId="44" fontId="7" fillId="0" borderId="30" xfId="64" applyFont="1" applyBorder="1" applyAlignment="1">
      <alignment horizontal="right" vertical="top" wrapText="1"/>
    </xf>
    <xf numFmtId="44" fontId="7" fillId="0" borderId="30" xfId="64" applyFont="1" applyFill="1" applyBorder="1" applyAlignment="1">
      <alignment horizontal="right" vertical="center" wrapText="1"/>
    </xf>
    <xf numFmtId="44" fontId="17" fillId="0" borderId="35" xfId="64" applyFont="1" applyFill="1" applyBorder="1" applyAlignment="1">
      <alignment horizontal="right" vertical="center" wrapText="1"/>
    </xf>
    <xf numFmtId="44" fontId="7" fillId="0" borderId="44" xfId="64" applyFont="1" applyFill="1" applyBorder="1" applyAlignment="1">
      <alignment horizontal="right" vertical="center" wrapText="1"/>
    </xf>
    <xf numFmtId="44" fontId="7" fillId="0" borderId="11" xfId="64" applyFont="1" applyFill="1" applyBorder="1" applyAlignment="1">
      <alignment vertical="center" wrapText="1"/>
    </xf>
    <xf numFmtId="44" fontId="7" fillId="0" borderId="10" xfId="64" applyFont="1" applyFill="1" applyBorder="1" applyAlignment="1">
      <alignment horizontal="right" vertical="center" wrapText="1"/>
    </xf>
    <xf numFmtId="44" fontId="7" fillId="0" borderId="10" xfId="64" applyFont="1" applyFill="1" applyBorder="1" applyAlignment="1">
      <alignment vertical="center" wrapText="1"/>
    </xf>
    <xf numFmtId="44" fontId="17" fillId="0" borderId="35" xfId="64" applyFont="1" applyBorder="1" applyAlignment="1">
      <alignment horizontal="right" vertical="center" wrapText="1"/>
    </xf>
    <xf numFmtId="44" fontId="21" fillId="0" borderId="44" xfId="64" applyFont="1" applyBorder="1" applyAlignment="1">
      <alignment horizontal="right" vertical="top" wrapText="1"/>
    </xf>
    <xf numFmtId="44" fontId="21" fillId="0" borderId="30" xfId="64" applyFont="1" applyBorder="1" applyAlignment="1">
      <alignment horizontal="right" vertical="top" wrapText="1"/>
    </xf>
    <xf numFmtId="44" fontId="17" fillId="0" borderId="0" xfId="64" applyFont="1" applyFill="1" applyBorder="1" applyAlignment="1">
      <alignment horizontal="right" vertical="center" wrapText="1"/>
    </xf>
    <xf numFmtId="44" fontId="17" fillId="0" borderId="37" xfId="64" applyFont="1" applyFill="1" applyBorder="1" applyAlignment="1">
      <alignment horizontal="right" vertical="center" wrapText="1"/>
    </xf>
    <xf numFmtId="44" fontId="17" fillId="0" borderId="45" xfId="64" applyFont="1" applyFill="1" applyBorder="1" applyAlignment="1">
      <alignment horizontal="right" vertical="center" wrapText="1"/>
    </xf>
    <xf numFmtId="44" fontId="7" fillId="0" borderId="0" xfId="64" applyFont="1" applyAlignment="1">
      <alignment horizontal="right" wrapText="1"/>
    </xf>
    <xf numFmtId="44" fontId="17" fillId="33" borderId="25" xfId="64" applyFont="1" applyFill="1" applyBorder="1" applyAlignment="1">
      <alignment horizontal="right" vertical="center" wrapText="1"/>
    </xf>
    <xf numFmtId="44" fontId="17" fillId="34" borderId="25" xfId="64" applyFont="1" applyFill="1" applyBorder="1" applyAlignment="1">
      <alignment horizontal="right" wrapText="1"/>
    </xf>
    <xf numFmtId="44" fontId="0" fillId="0" borderId="0" xfId="64" applyFont="1" applyAlignment="1">
      <alignment horizontal="right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4" fontId="0" fillId="0" borderId="0" xfId="0" applyNumberFormat="1" applyFont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4" fontId="1" fillId="34" borderId="21" xfId="64" applyFont="1" applyFill="1" applyBorder="1" applyAlignment="1">
      <alignment horizontal="left" vertical="center" wrapText="1"/>
    </xf>
    <xf numFmtId="170" fontId="1" fillId="0" borderId="26" xfId="0" applyNumberFormat="1" applyFont="1" applyFill="1" applyBorder="1" applyAlignment="1">
      <alignment horizontal="center" vertical="center" wrapText="1"/>
    </xf>
    <xf numFmtId="170" fontId="8" fillId="0" borderId="26" xfId="0" applyNumberFormat="1" applyFont="1" applyFill="1" applyBorder="1" applyAlignment="1">
      <alignment horizontal="center" vertical="center" wrapText="1"/>
    </xf>
    <xf numFmtId="170" fontId="1" fillId="0" borderId="26" xfId="0" applyNumberFormat="1" applyFont="1" applyFill="1" applyBorder="1" applyAlignment="1">
      <alignment horizontal="center" vertical="center"/>
    </xf>
    <xf numFmtId="44" fontId="1" fillId="0" borderId="26" xfId="64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4" fontId="0" fillId="0" borderId="17" xfId="64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8" fontId="7" fillId="0" borderId="40" xfId="64" applyNumberFormat="1" applyFont="1" applyFill="1" applyBorder="1" applyAlignment="1">
      <alignment horizontal="right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0" fontId="0" fillId="0" borderId="29" xfId="55" applyFont="1" applyFill="1" applyBorder="1" applyAlignment="1">
      <alignment horizontal="center" vertical="center" wrapText="1"/>
      <protection/>
    </xf>
    <xf numFmtId="0" fontId="0" fillId="0" borderId="30" xfId="55" applyFont="1" applyFill="1" applyBorder="1" applyAlignment="1">
      <alignment horizontal="center" vertical="center" wrapText="1"/>
      <protection/>
    </xf>
    <xf numFmtId="44" fontId="1" fillId="34" borderId="14" xfId="64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172" fontId="0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44" fontId="0" fillId="0" borderId="0" xfId="64" applyFont="1" applyFill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vertical="center"/>
    </xf>
    <xf numFmtId="44" fontId="7" fillId="34" borderId="14" xfId="64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4" fontId="7" fillId="0" borderId="10" xfId="64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4" fontId="7" fillId="0" borderId="36" xfId="64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34" borderId="35" xfId="0" applyFont="1" applyFill="1" applyBorder="1" applyAlignment="1">
      <alignment vertical="center"/>
    </xf>
    <xf numFmtId="0" fontId="17" fillId="0" borderId="30" xfId="0" applyFont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4" fontId="7" fillId="0" borderId="49" xfId="64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8" fontId="17" fillId="0" borderId="35" xfId="64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44" fontId="0" fillId="0" borderId="44" xfId="64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/>
    </xf>
    <xf numFmtId="0" fontId="1" fillId="0" borderId="25" xfId="54" applyFont="1" applyBorder="1" applyAlignment="1">
      <alignment horizontal="center" vertical="center"/>
      <protection/>
    </xf>
    <xf numFmtId="0" fontId="1" fillId="0" borderId="25" xfId="54" applyFont="1" applyBorder="1" applyAlignment="1">
      <alignment horizontal="center" vertical="center" wrapText="1"/>
      <protection/>
    </xf>
    <xf numFmtId="44" fontId="1" fillId="0" borderId="25" xfId="54" applyNumberFormat="1" applyFont="1" applyBorder="1" applyAlignment="1">
      <alignment horizontal="center" vertical="center" wrapText="1"/>
      <protection/>
    </xf>
    <xf numFmtId="44" fontId="0" fillId="34" borderId="50" xfId="66" applyFont="1" applyFill="1" applyBorder="1" applyAlignment="1">
      <alignment vertical="center"/>
    </xf>
    <xf numFmtId="44" fontId="0" fillId="34" borderId="51" xfId="66" applyFont="1" applyFill="1" applyBorder="1" applyAlignment="1">
      <alignment vertical="center"/>
    </xf>
    <xf numFmtId="0" fontId="0" fillId="0" borderId="16" xfId="54" applyFont="1" applyBorder="1" applyAlignment="1">
      <alignment horizontal="center" vertical="center"/>
      <protection/>
    </xf>
    <xf numFmtId="0" fontId="0" fillId="0" borderId="17" xfId="54" applyFont="1" applyBorder="1" applyAlignment="1">
      <alignment horizontal="center" vertical="center" wrapText="1"/>
      <protection/>
    </xf>
    <xf numFmtId="181" fontId="0" fillId="0" borderId="17" xfId="54" applyNumberFormat="1" applyFont="1" applyBorder="1" applyAlignment="1">
      <alignment horizontal="center" vertical="center" wrapText="1"/>
      <protection/>
    </xf>
    <xf numFmtId="0" fontId="0" fillId="0" borderId="17" xfId="66" applyNumberFormat="1" applyFont="1" applyBorder="1" applyAlignment="1">
      <alignment horizontal="center" vertical="center"/>
    </xf>
    <xf numFmtId="44" fontId="0" fillId="0" borderId="17" xfId="66" applyFont="1" applyBorder="1" applyAlignment="1">
      <alignment horizontal="center" vertical="center"/>
    </xf>
    <xf numFmtId="44" fontId="0" fillId="0" borderId="17" xfId="67" applyFont="1" applyBorder="1" applyAlignment="1">
      <alignment horizontal="center" vertical="center"/>
    </xf>
    <xf numFmtId="44" fontId="0" fillId="0" borderId="44" xfId="66" applyFont="1" applyBorder="1" applyAlignment="1">
      <alignment horizontal="center" vertical="center" wrapText="1"/>
    </xf>
    <xf numFmtId="0" fontId="0" fillId="0" borderId="31" xfId="54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center" vertical="center" wrapText="1"/>
      <protection/>
    </xf>
    <xf numFmtId="181" fontId="0" fillId="0" borderId="10" xfId="54" applyNumberFormat="1" applyFont="1" applyBorder="1" applyAlignment="1">
      <alignment horizontal="center" vertical="center" wrapText="1"/>
      <protection/>
    </xf>
    <xf numFmtId="0" fontId="0" fillId="0" borderId="10" xfId="66" applyNumberFormat="1" applyFont="1" applyBorder="1" applyAlignment="1">
      <alignment horizontal="center" vertical="center"/>
    </xf>
    <xf numFmtId="44" fontId="0" fillId="0" borderId="10" xfId="66" applyFont="1" applyBorder="1" applyAlignment="1">
      <alignment horizontal="center" vertical="center"/>
    </xf>
    <xf numFmtId="44" fontId="0" fillId="0" borderId="30" xfId="66" applyFont="1" applyBorder="1" applyAlignment="1">
      <alignment horizontal="center" vertical="center" wrapText="1"/>
    </xf>
    <xf numFmtId="0" fontId="0" fillId="0" borderId="12" xfId="54" applyFont="1" applyBorder="1" applyAlignment="1">
      <alignment horizontal="center" vertical="center"/>
      <protection/>
    </xf>
    <xf numFmtId="0" fontId="0" fillId="0" borderId="27" xfId="54" applyFont="1" applyBorder="1" applyAlignment="1">
      <alignment horizontal="center" vertical="center" wrapText="1"/>
      <protection/>
    </xf>
    <xf numFmtId="181" fontId="0" fillId="0" borderId="27" xfId="54" applyNumberFormat="1" applyFont="1" applyBorder="1" applyAlignment="1">
      <alignment horizontal="center" vertical="center" wrapText="1"/>
      <protection/>
    </xf>
    <xf numFmtId="0" fontId="0" fillId="0" borderId="27" xfId="66" applyNumberFormat="1" applyFont="1" applyBorder="1" applyAlignment="1">
      <alignment horizontal="center" vertical="center"/>
    </xf>
    <xf numFmtId="44" fontId="0" fillId="0" borderId="27" xfId="66" applyFont="1" applyBorder="1" applyAlignment="1">
      <alignment horizontal="center" vertical="center"/>
    </xf>
    <xf numFmtId="44" fontId="0" fillId="0" borderId="27" xfId="67" applyFont="1" applyBorder="1" applyAlignment="1">
      <alignment horizontal="center" vertical="center"/>
    </xf>
    <xf numFmtId="44" fontId="1" fillId="0" borderId="14" xfId="54" applyNumberFormat="1" applyFont="1" applyBorder="1" applyAlignment="1">
      <alignment horizontal="center"/>
      <protection/>
    </xf>
    <xf numFmtId="44" fontId="1" fillId="0" borderId="35" xfId="54" applyNumberFormat="1" applyFont="1" applyBorder="1" applyAlignment="1">
      <alignment horizontal="center"/>
      <protection/>
    </xf>
    <xf numFmtId="0" fontId="0" fillId="0" borderId="23" xfId="54" applyFont="1" applyBorder="1" applyAlignment="1">
      <alignment horizontal="center" vertical="center"/>
      <protection/>
    </xf>
    <xf numFmtId="44" fontId="0" fillId="0" borderId="40" xfId="66" applyFont="1" applyBorder="1" applyAlignment="1">
      <alignment horizontal="center" vertical="center" wrapText="1"/>
    </xf>
    <xf numFmtId="44" fontId="1" fillId="36" borderId="37" xfId="70" applyFont="1" applyFill="1" applyBorder="1" applyAlignment="1">
      <alignment horizontal="center" vertical="center"/>
    </xf>
    <xf numFmtId="44" fontId="0" fillId="0" borderId="10" xfId="67" applyFont="1" applyBorder="1" applyAlignment="1">
      <alignment vertical="center"/>
    </xf>
    <xf numFmtId="4" fontId="0" fillId="0" borderId="17" xfId="0" applyNumberFormat="1" applyFont="1" applyBorder="1" applyAlignment="1">
      <alignment horizontal="center" vertical="center" wrapText="1"/>
    </xf>
    <xf numFmtId="44" fontId="0" fillId="0" borderId="0" xfId="64" applyFont="1" applyFill="1" applyBorder="1" applyAlignment="1">
      <alignment horizontal="center" vertical="center" wrapText="1"/>
    </xf>
    <xf numFmtId="44" fontId="1" fillId="0" borderId="28" xfId="64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vertical="center"/>
    </xf>
    <xf numFmtId="44" fontId="0" fillId="0" borderId="30" xfId="64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7" fillId="0" borderId="10" xfId="55" applyFont="1" applyBorder="1" applyAlignment="1">
      <alignment vertical="center" wrapText="1"/>
      <protection/>
    </xf>
    <xf numFmtId="44" fontId="7" fillId="0" borderId="30" xfId="64" applyFont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44" fontId="0" fillId="0" borderId="26" xfId="64" applyFont="1" applyFill="1" applyBorder="1" applyAlignment="1">
      <alignment horizontal="center" vertical="center" wrapText="1"/>
    </xf>
    <xf numFmtId="44" fontId="0" fillId="0" borderId="37" xfId="64" applyFont="1" applyFill="1" applyBorder="1" applyAlignment="1">
      <alignment horizontal="center" vertical="center" wrapText="1"/>
    </xf>
    <xf numFmtId="44" fontId="1" fillId="0" borderId="0" xfId="70" applyFont="1" applyAlignment="1">
      <alignment horizontal="right" wrapText="1"/>
    </xf>
    <xf numFmtId="170" fontId="0" fillId="0" borderId="0" xfId="0" applyNumberFormat="1" applyFont="1" applyAlignment="1">
      <alignment horizontal="center" wrapText="1"/>
    </xf>
    <xf numFmtId="44" fontId="0" fillId="0" borderId="0" xfId="7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44" fontId="1" fillId="0" borderId="10" xfId="70" applyFont="1" applyFill="1" applyBorder="1" applyAlignment="1">
      <alignment horizontal="center" vertical="center" wrapText="1"/>
    </xf>
    <xf numFmtId="44" fontId="1" fillId="0" borderId="30" xfId="7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44" fontId="0" fillId="0" borderId="30" xfId="70" applyFont="1" applyFill="1" applyBorder="1" applyAlignment="1">
      <alignment vertical="center" wrapText="1"/>
    </xf>
    <xf numFmtId="44" fontId="0" fillId="0" borderId="18" xfId="70" applyFont="1" applyBorder="1" applyAlignment="1">
      <alignment vertical="center" wrapText="1"/>
    </xf>
    <xf numFmtId="44" fontId="0" fillId="0" borderId="45" xfId="70" applyFont="1" applyBorder="1" applyAlignment="1">
      <alignment vertical="center" wrapText="1"/>
    </xf>
    <xf numFmtId="0" fontId="1" fillId="0" borderId="0" xfId="0" applyFont="1" applyAlignment="1">
      <alignment/>
    </xf>
    <xf numFmtId="8" fontId="0" fillId="0" borderId="10" xfId="70" applyNumberFormat="1" applyFont="1" applyFill="1" applyBorder="1" applyAlignment="1">
      <alignment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1" fillId="34" borderId="53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44" fontId="1" fillId="34" borderId="18" xfId="64" applyFont="1" applyFill="1" applyBorder="1" applyAlignment="1">
      <alignment horizontal="left" vertical="center" wrapText="1"/>
    </xf>
    <xf numFmtId="44" fontId="1" fillId="34" borderId="14" xfId="64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35" borderId="54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4" fontId="1" fillId="0" borderId="56" xfId="64" applyFont="1" applyFill="1" applyBorder="1" applyAlignment="1">
      <alignment horizontal="center" vertical="center" wrapText="1"/>
    </xf>
    <xf numFmtId="44" fontId="1" fillId="0" borderId="57" xfId="64" applyFont="1" applyFill="1" applyBorder="1" applyAlignment="1">
      <alignment horizontal="center" vertical="center" wrapText="1"/>
    </xf>
    <xf numFmtId="0" fontId="1" fillId="35" borderId="56" xfId="0" applyFont="1" applyFill="1" applyBorder="1" applyAlignment="1">
      <alignment horizontal="center" vertical="center" wrapText="1"/>
    </xf>
    <xf numFmtId="0" fontId="1" fillId="35" borderId="57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/>
    </xf>
    <xf numFmtId="0" fontId="1" fillId="36" borderId="4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left" vertical="center" wrapText="1"/>
    </xf>
    <xf numFmtId="0" fontId="17" fillId="34" borderId="14" xfId="0" applyFont="1" applyFill="1" applyBorder="1" applyAlignment="1">
      <alignment horizontal="left" vertical="center" wrapText="1"/>
    </xf>
    <xf numFmtId="0" fontId="17" fillId="34" borderId="35" xfId="0" applyFont="1" applyFill="1" applyBorder="1" applyAlignment="1">
      <alignment horizontal="left" vertical="center" wrapText="1"/>
    </xf>
    <xf numFmtId="0" fontId="17" fillId="34" borderId="18" xfId="0" applyFont="1" applyFill="1" applyBorder="1" applyAlignment="1">
      <alignment horizontal="center" wrapText="1"/>
    </xf>
    <xf numFmtId="0" fontId="17" fillId="34" borderId="35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 vertical="center" wrapText="1"/>
    </xf>
    <xf numFmtId="0" fontId="19" fillId="38" borderId="18" xfId="0" applyFont="1" applyFill="1" applyBorder="1" applyAlignment="1">
      <alignment horizontal="center" vertical="center" wrapText="1"/>
    </xf>
    <xf numFmtId="0" fontId="19" fillId="38" borderId="14" xfId="0" applyFont="1" applyFill="1" applyBorder="1" applyAlignment="1">
      <alignment horizontal="center" vertical="center" wrapText="1"/>
    </xf>
    <xf numFmtId="0" fontId="19" fillId="38" borderId="35" xfId="0" applyFont="1" applyFill="1" applyBorder="1" applyAlignment="1">
      <alignment horizontal="center" vertical="center" wrapText="1"/>
    </xf>
    <xf numFmtId="0" fontId="19" fillId="39" borderId="18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39" borderId="35" xfId="0" applyFont="1" applyFill="1" applyBorder="1" applyAlignment="1">
      <alignment horizontal="center" vertical="center" wrapText="1"/>
    </xf>
    <xf numFmtId="0" fontId="17" fillId="34" borderId="38" xfId="0" applyFont="1" applyFill="1" applyBorder="1" applyAlignment="1">
      <alignment horizontal="left" vertical="center" wrapText="1"/>
    </xf>
    <xf numFmtId="0" fontId="17" fillId="34" borderId="59" xfId="0" applyFont="1" applyFill="1" applyBorder="1" applyAlignment="1">
      <alignment horizontal="left" vertical="center" wrapText="1"/>
    </xf>
    <xf numFmtId="0" fontId="17" fillId="34" borderId="6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4" fontId="1" fillId="0" borderId="44" xfId="64" applyFont="1" applyFill="1" applyBorder="1" applyAlignment="1">
      <alignment horizontal="center" vertical="center" wrapText="1"/>
    </xf>
    <xf numFmtId="44" fontId="1" fillId="0" borderId="32" xfId="64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4" borderId="61" xfId="0" applyFont="1" applyFill="1" applyBorder="1" applyAlignment="1">
      <alignment horizontal="left" vertical="center" wrapText="1"/>
    </xf>
    <xf numFmtId="0" fontId="1" fillId="34" borderId="62" xfId="0" applyFont="1" applyFill="1" applyBorder="1" applyAlignment="1">
      <alignment horizontal="left" vertical="center" wrapText="1"/>
    </xf>
    <xf numFmtId="0" fontId="1" fillId="0" borderId="19" xfId="54" applyFont="1" applyBorder="1" applyAlignment="1">
      <alignment horizontal="center"/>
      <protection/>
    </xf>
    <xf numFmtId="0" fontId="1" fillId="0" borderId="61" xfId="54" applyFont="1" applyBorder="1" applyAlignment="1">
      <alignment horizontal="center"/>
      <protection/>
    </xf>
    <xf numFmtId="0" fontId="1" fillId="0" borderId="20" xfId="54" applyFont="1" applyBorder="1" applyAlignment="1">
      <alignment horizontal="center"/>
      <protection/>
    </xf>
    <xf numFmtId="0" fontId="1" fillId="36" borderId="63" xfId="0" applyFont="1" applyFill="1" applyBorder="1" applyAlignment="1">
      <alignment horizontal="center"/>
    </xf>
    <xf numFmtId="0" fontId="1" fillId="36" borderId="64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" fillId="34" borderId="19" xfId="0" applyFont="1" applyFill="1" applyBorder="1" applyAlignment="1">
      <alignment horizontal="left" vertical="center"/>
    </xf>
    <xf numFmtId="0" fontId="1" fillId="34" borderId="61" xfId="0" applyFont="1" applyFill="1" applyBorder="1" applyAlignment="1">
      <alignment horizontal="left" vertical="center"/>
    </xf>
    <xf numFmtId="0" fontId="1" fillId="34" borderId="45" xfId="0" applyFont="1" applyFill="1" applyBorder="1" applyAlignment="1">
      <alignment horizontal="left" vertical="center"/>
    </xf>
    <xf numFmtId="0" fontId="1" fillId="8" borderId="36" xfId="0" applyFont="1" applyFill="1" applyBorder="1" applyAlignment="1">
      <alignment horizontal="center"/>
    </xf>
    <xf numFmtId="0" fontId="1" fillId="8" borderId="65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 vertical="center" wrapText="1"/>
    </xf>
    <xf numFmtId="0" fontId="1" fillId="8" borderId="66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44" fontId="1" fillId="0" borderId="70" xfId="64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Walutowy 4" xfId="68"/>
    <cellStyle name="Walutowy 5" xfId="69"/>
    <cellStyle name="Walutowy 6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="90" zoomScaleNormal="90" zoomScaleSheetLayoutView="90" zoomScalePageLayoutView="0" workbookViewId="0" topLeftCell="A1">
      <selection activeCell="B7" sqref="B7"/>
    </sheetView>
  </sheetViews>
  <sheetFormatPr defaultColWidth="9.140625" defaultRowHeight="12.75"/>
  <cols>
    <col min="1" max="1" width="5.421875" style="0" customWidth="1"/>
    <col min="2" max="2" width="38.28125" style="0" customWidth="1"/>
    <col min="3" max="3" width="18.28125" style="0" customWidth="1"/>
    <col min="4" max="4" width="12.7109375" style="20" customWidth="1"/>
    <col min="5" max="5" width="10.421875" style="20" customWidth="1"/>
    <col min="6" max="6" width="19.28125" style="25" customWidth="1"/>
  </cols>
  <sheetData>
    <row r="1" ht="12.75">
      <c r="A1" s="10" t="s">
        <v>71</v>
      </c>
    </row>
    <row r="2" ht="13.5" thickBot="1"/>
    <row r="3" spans="1:6" ht="49.5" customHeight="1" thickBot="1">
      <c r="A3" s="182" t="s">
        <v>2</v>
      </c>
      <c r="B3" s="182" t="s">
        <v>3</v>
      </c>
      <c r="C3" s="182" t="s">
        <v>70</v>
      </c>
      <c r="D3" s="182" t="s">
        <v>4</v>
      </c>
      <c r="E3" s="182" t="s">
        <v>1</v>
      </c>
      <c r="F3" s="183" t="s">
        <v>22</v>
      </c>
    </row>
    <row r="4" spans="1:6" ht="63.75">
      <c r="A4" s="179">
        <v>1</v>
      </c>
      <c r="B4" s="31" t="s">
        <v>46</v>
      </c>
      <c r="C4" s="27" t="s">
        <v>47</v>
      </c>
      <c r="D4" s="180" t="s">
        <v>138</v>
      </c>
      <c r="E4" s="181" t="s">
        <v>48</v>
      </c>
      <c r="F4" s="27" t="s">
        <v>49</v>
      </c>
    </row>
    <row r="5" spans="1:6" s="7" customFormat="1" ht="25.5">
      <c r="A5" s="175">
        <v>2</v>
      </c>
      <c r="B5" s="13" t="s">
        <v>50</v>
      </c>
      <c r="C5" s="1" t="s">
        <v>51</v>
      </c>
      <c r="D5" s="16" t="s">
        <v>139</v>
      </c>
      <c r="E5" s="17" t="s">
        <v>52</v>
      </c>
      <c r="F5" s="1" t="s">
        <v>53</v>
      </c>
    </row>
    <row r="6" spans="1:6" s="7" customFormat="1" ht="38.25">
      <c r="A6" s="114">
        <v>3</v>
      </c>
      <c r="B6" s="13" t="s">
        <v>54</v>
      </c>
      <c r="C6" s="1" t="s">
        <v>154</v>
      </c>
      <c r="D6" s="1">
        <v>634197411</v>
      </c>
      <c r="E6" s="1" t="s">
        <v>55</v>
      </c>
      <c r="F6" s="1" t="s">
        <v>56</v>
      </c>
    </row>
    <row r="7" spans="1:6" s="7" customFormat="1" ht="25.5">
      <c r="A7" s="175">
        <v>4</v>
      </c>
      <c r="B7" s="13" t="s">
        <v>57</v>
      </c>
      <c r="C7" s="1" t="s">
        <v>58</v>
      </c>
      <c r="D7" s="19" t="s">
        <v>59</v>
      </c>
      <c r="E7" s="19" t="s">
        <v>60</v>
      </c>
      <c r="F7" s="1" t="s">
        <v>61</v>
      </c>
    </row>
    <row r="8" spans="1:6" s="7" customFormat="1" ht="25.5">
      <c r="A8" s="114">
        <v>5</v>
      </c>
      <c r="B8" s="13" t="s">
        <v>62</v>
      </c>
      <c r="C8" s="1" t="s">
        <v>63</v>
      </c>
      <c r="D8" s="18" t="s">
        <v>64</v>
      </c>
      <c r="E8" s="18" t="s">
        <v>60</v>
      </c>
      <c r="F8" s="1" t="s">
        <v>61</v>
      </c>
    </row>
    <row r="9" spans="1:6" s="4" customFormat="1" ht="39" customHeight="1">
      <c r="A9" s="175">
        <v>6</v>
      </c>
      <c r="B9" s="13" t="s">
        <v>65</v>
      </c>
      <c r="C9" s="1" t="s">
        <v>165</v>
      </c>
      <c r="D9" s="18" t="s">
        <v>66</v>
      </c>
      <c r="E9" s="18" t="s">
        <v>60</v>
      </c>
      <c r="F9" s="1" t="s">
        <v>61</v>
      </c>
    </row>
    <row r="10" spans="1:7" ht="64.5" thickBot="1">
      <c r="A10" s="245">
        <v>7</v>
      </c>
      <c r="B10" s="176" t="s">
        <v>67</v>
      </c>
      <c r="C10" s="177" t="s">
        <v>47</v>
      </c>
      <c r="D10" s="178">
        <v>632003207</v>
      </c>
      <c r="E10" s="178" t="s">
        <v>68</v>
      </c>
      <c r="F10" s="177" t="s">
        <v>69</v>
      </c>
      <c r="G10" s="24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19" sqref="A19:E20"/>
    </sheetView>
  </sheetViews>
  <sheetFormatPr defaultColWidth="9.140625" defaultRowHeight="12.75"/>
  <cols>
    <col min="1" max="1" width="15.57421875" style="8" customWidth="1"/>
    <col min="2" max="2" width="11.8515625" style="8" bestFit="1" customWidth="1"/>
    <col min="3" max="3" width="43.421875" style="353" customWidth="1"/>
    <col min="4" max="4" width="12.28125" style="354" bestFit="1" customWidth="1"/>
    <col min="5" max="5" width="11.28125" style="354" bestFit="1" customWidth="1"/>
    <col min="6" max="16384" width="9.140625" style="8" customWidth="1"/>
  </cols>
  <sheetData>
    <row r="1" spans="1:5" ht="12.75">
      <c r="A1" s="366" t="s">
        <v>608</v>
      </c>
      <c r="B1" s="366"/>
      <c r="C1" s="366"/>
      <c r="D1" s="352"/>
      <c r="E1" s="352"/>
    </row>
    <row r="2" ht="13.5" thickBot="1"/>
    <row r="3" spans="1:5" ht="12.75">
      <c r="A3" s="426" t="s">
        <v>601</v>
      </c>
      <c r="B3" s="428"/>
      <c r="C3" s="428"/>
      <c r="D3" s="428"/>
      <c r="E3" s="464"/>
    </row>
    <row r="4" spans="1:5" ht="12.75">
      <c r="A4" s="355" t="s">
        <v>602</v>
      </c>
      <c r="B4" s="356" t="s">
        <v>603</v>
      </c>
      <c r="C4" s="357" t="s">
        <v>604</v>
      </c>
      <c r="D4" s="358" t="s">
        <v>605</v>
      </c>
      <c r="E4" s="359" t="s">
        <v>606</v>
      </c>
    </row>
    <row r="5" spans="1:5" ht="25.5">
      <c r="A5" s="360" t="s">
        <v>607</v>
      </c>
      <c r="B5" s="361">
        <v>43202</v>
      </c>
      <c r="C5" s="362" t="s">
        <v>609</v>
      </c>
      <c r="D5" s="367">
        <v>1080.38</v>
      </c>
      <c r="E5" s="363">
        <v>0</v>
      </c>
    </row>
    <row r="6" spans="1:5" ht="25.5">
      <c r="A6" s="360" t="s">
        <v>610</v>
      </c>
      <c r="B6" s="361">
        <v>43258</v>
      </c>
      <c r="C6" s="362" t="s">
        <v>611</v>
      </c>
      <c r="D6" s="367">
        <v>193.9</v>
      </c>
      <c r="E6" s="363">
        <v>0</v>
      </c>
    </row>
    <row r="7" spans="1:5" s="37" customFormat="1" ht="38.25">
      <c r="A7" s="360" t="s">
        <v>607</v>
      </c>
      <c r="B7" s="361">
        <v>43370</v>
      </c>
      <c r="C7" s="362" t="s">
        <v>621</v>
      </c>
      <c r="D7" s="367">
        <v>655.96</v>
      </c>
      <c r="E7" s="363">
        <v>0</v>
      </c>
    </row>
    <row r="8" spans="1:5" s="37" customFormat="1" ht="38.25">
      <c r="A8" s="360" t="s">
        <v>607</v>
      </c>
      <c r="B8" s="361">
        <v>43406</v>
      </c>
      <c r="C8" s="362" t="s">
        <v>612</v>
      </c>
      <c r="D8" s="367">
        <v>1053</v>
      </c>
      <c r="E8" s="363">
        <v>0</v>
      </c>
    </row>
    <row r="9" spans="1:5" s="37" customFormat="1" ht="25.5">
      <c r="A9" s="360" t="s">
        <v>613</v>
      </c>
      <c r="B9" s="361">
        <v>43469</v>
      </c>
      <c r="C9" s="362" t="s">
        <v>614</v>
      </c>
      <c r="D9" s="367">
        <v>2625.74</v>
      </c>
      <c r="E9" s="363">
        <v>0</v>
      </c>
    </row>
    <row r="10" spans="1:5" s="37" customFormat="1" ht="25.5">
      <c r="A10" s="360" t="s">
        <v>615</v>
      </c>
      <c r="B10" s="361">
        <v>43504</v>
      </c>
      <c r="C10" s="362" t="s">
        <v>616</v>
      </c>
      <c r="D10" s="367">
        <v>247</v>
      </c>
      <c r="E10" s="363">
        <v>0</v>
      </c>
    </row>
    <row r="11" spans="1:5" s="37" customFormat="1" ht="25.5">
      <c r="A11" s="360" t="s">
        <v>613</v>
      </c>
      <c r="B11" s="361">
        <v>43617</v>
      </c>
      <c r="C11" s="362" t="s">
        <v>617</v>
      </c>
      <c r="D11" s="367">
        <v>1914.02</v>
      </c>
      <c r="E11" s="363">
        <v>0</v>
      </c>
    </row>
    <row r="12" spans="1:5" s="37" customFormat="1" ht="12.75">
      <c r="A12" s="360" t="s">
        <v>624</v>
      </c>
      <c r="B12" s="361">
        <v>43683</v>
      </c>
      <c r="C12" s="362" t="s">
        <v>622</v>
      </c>
      <c r="D12" s="367">
        <v>100</v>
      </c>
      <c r="E12" s="363"/>
    </row>
    <row r="13" spans="1:5" s="37" customFormat="1" ht="25.5">
      <c r="A13" s="360" t="s">
        <v>607</v>
      </c>
      <c r="B13" s="361">
        <v>43718</v>
      </c>
      <c r="C13" s="362" t="s">
        <v>618</v>
      </c>
      <c r="D13" s="367">
        <v>7342.75</v>
      </c>
      <c r="E13" s="363">
        <v>0</v>
      </c>
    </row>
    <row r="14" spans="1:5" s="37" customFormat="1" ht="25.5">
      <c r="A14" s="360" t="s">
        <v>613</v>
      </c>
      <c r="B14" s="361">
        <v>43741</v>
      </c>
      <c r="C14" s="362" t="s">
        <v>622</v>
      </c>
      <c r="D14" s="367">
        <v>715</v>
      </c>
      <c r="E14" s="363">
        <v>0</v>
      </c>
    </row>
    <row r="15" spans="1:5" ht="25.5">
      <c r="A15" s="360" t="s">
        <v>607</v>
      </c>
      <c r="B15" s="361">
        <v>43858</v>
      </c>
      <c r="C15" s="362" t="s">
        <v>619</v>
      </c>
      <c r="D15" s="367">
        <v>7359.71</v>
      </c>
      <c r="E15" s="363">
        <v>0</v>
      </c>
    </row>
    <row r="16" spans="1:5" ht="51.75" thickBot="1">
      <c r="A16" s="360" t="s">
        <v>615</v>
      </c>
      <c r="B16" s="361">
        <v>44056</v>
      </c>
      <c r="C16" s="362" t="s">
        <v>620</v>
      </c>
      <c r="D16" s="367">
        <v>220</v>
      </c>
      <c r="E16" s="363">
        <v>0</v>
      </c>
    </row>
    <row r="17" spans="4:5" ht="13.5" thickBot="1">
      <c r="D17" s="364">
        <f>SUM(D5:D16)</f>
        <v>23507.46</v>
      </c>
      <c r="E17" s="365">
        <f>SUM(E5:E16)</f>
        <v>0</v>
      </c>
    </row>
    <row r="19" spans="1:5" ht="12.75">
      <c r="A19" s="465" t="s">
        <v>623</v>
      </c>
      <c r="B19" s="465"/>
      <c r="C19" s="465"/>
      <c r="D19" s="465"/>
      <c r="E19" s="465"/>
    </row>
    <row r="20" spans="1:5" ht="12.75">
      <c r="A20" s="465"/>
      <c r="B20" s="465"/>
      <c r="C20" s="465"/>
      <c r="D20" s="465"/>
      <c r="E20" s="465"/>
    </row>
  </sheetData>
  <sheetProtection/>
  <mergeCells count="2">
    <mergeCell ref="A3:E3"/>
    <mergeCell ref="A19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5"/>
  <sheetViews>
    <sheetView view="pageBreakPreview" zoomScale="90" zoomScaleNormal="90" zoomScaleSheetLayoutView="90" workbookViewId="0" topLeftCell="A1">
      <selection activeCell="C6" sqref="C6"/>
    </sheetView>
  </sheetViews>
  <sheetFormatPr defaultColWidth="9.140625" defaultRowHeight="12.75"/>
  <cols>
    <col min="1" max="1" width="4.57421875" style="6" customWidth="1"/>
    <col min="2" max="2" width="28.7109375" style="6" customWidth="1"/>
    <col min="3" max="3" width="14.140625" style="36" customWidth="1"/>
    <col min="4" max="4" width="16.421875" style="41" customWidth="1"/>
    <col min="5" max="5" width="16.421875" style="38" customWidth="1"/>
    <col min="6" max="6" width="11.00390625" style="37" customWidth="1"/>
    <col min="7" max="7" width="20.57421875" style="197" bestFit="1" customWidth="1"/>
    <col min="8" max="8" width="20.57421875" style="197" customWidth="1"/>
    <col min="9" max="9" width="36.140625" style="37" customWidth="1"/>
    <col min="10" max="10" width="20.00390625" style="37" customWidth="1"/>
    <col min="11" max="11" width="4.57421875" style="36" customWidth="1"/>
    <col min="12" max="13" width="15.140625" style="37" customWidth="1"/>
    <col min="14" max="14" width="16.7109375" style="37" customWidth="1"/>
    <col min="15" max="16" width="11.00390625" style="37" customWidth="1"/>
    <col min="17" max="17" width="11.57421875" style="26" customWidth="1"/>
    <col min="18" max="20" width="11.00390625" style="26" customWidth="1"/>
    <col min="21" max="24" width="11.28125" style="26" customWidth="1"/>
  </cols>
  <sheetData>
    <row r="1" spans="1:6" ht="12.75">
      <c r="A1" s="10" t="s">
        <v>72</v>
      </c>
      <c r="F1" s="39"/>
    </row>
    <row r="2" spans="1:6" ht="13.5" thickBot="1">
      <c r="A2" s="10"/>
      <c r="F2" s="39"/>
    </row>
    <row r="3" spans="1:24" ht="62.25" customHeight="1" thickBot="1">
      <c r="A3" s="385" t="s">
        <v>23</v>
      </c>
      <c r="B3" s="385" t="s">
        <v>24</v>
      </c>
      <c r="C3" s="385" t="s">
        <v>25</v>
      </c>
      <c r="D3" s="385" t="s">
        <v>26</v>
      </c>
      <c r="E3" s="385" t="s">
        <v>27</v>
      </c>
      <c r="F3" s="385" t="s">
        <v>28</v>
      </c>
      <c r="G3" s="393" t="s">
        <v>137</v>
      </c>
      <c r="H3" s="393" t="s">
        <v>579</v>
      </c>
      <c r="I3" s="385" t="s">
        <v>5</v>
      </c>
      <c r="J3" s="385" t="s">
        <v>6</v>
      </c>
      <c r="K3" s="370" t="s">
        <v>80</v>
      </c>
      <c r="L3" s="387" t="s">
        <v>29</v>
      </c>
      <c r="M3" s="388"/>
      <c r="N3" s="389"/>
      <c r="O3" s="390" t="s">
        <v>43</v>
      </c>
      <c r="P3" s="391"/>
      <c r="Q3" s="391"/>
      <c r="R3" s="391"/>
      <c r="S3" s="391"/>
      <c r="T3" s="392"/>
      <c r="U3" s="395" t="s">
        <v>30</v>
      </c>
      <c r="V3" s="395" t="s">
        <v>31</v>
      </c>
      <c r="W3" s="395" t="s">
        <v>32</v>
      </c>
      <c r="X3" s="383" t="s">
        <v>33</v>
      </c>
    </row>
    <row r="4" spans="1:24" ht="62.25" customHeight="1" thickBot="1">
      <c r="A4" s="386"/>
      <c r="B4" s="386"/>
      <c r="C4" s="386"/>
      <c r="D4" s="386"/>
      <c r="E4" s="386"/>
      <c r="F4" s="386"/>
      <c r="G4" s="394"/>
      <c r="H4" s="394"/>
      <c r="I4" s="386"/>
      <c r="J4" s="386"/>
      <c r="K4" s="371"/>
      <c r="L4" s="131" t="s">
        <v>34</v>
      </c>
      <c r="M4" s="129" t="s">
        <v>35</v>
      </c>
      <c r="N4" s="129" t="s">
        <v>36</v>
      </c>
      <c r="O4" s="134" t="s">
        <v>37</v>
      </c>
      <c r="P4" s="134" t="s">
        <v>38</v>
      </c>
      <c r="Q4" s="134" t="s">
        <v>39</v>
      </c>
      <c r="R4" s="134" t="s">
        <v>40</v>
      </c>
      <c r="S4" s="134" t="s">
        <v>41</v>
      </c>
      <c r="T4" s="134" t="s">
        <v>42</v>
      </c>
      <c r="U4" s="396"/>
      <c r="V4" s="396"/>
      <c r="W4" s="396"/>
      <c r="X4" s="384"/>
    </row>
    <row r="5" spans="1:24" ht="13.5" customHeight="1" thickBot="1">
      <c r="A5" s="402" t="s">
        <v>74</v>
      </c>
      <c r="B5" s="403"/>
      <c r="C5" s="403"/>
      <c r="D5" s="403"/>
      <c r="E5" s="403"/>
      <c r="F5" s="127"/>
      <c r="G5" s="198"/>
      <c r="H5" s="198"/>
      <c r="I5" s="128"/>
      <c r="J5" s="128"/>
      <c r="K5" s="402" t="s">
        <v>74</v>
      </c>
      <c r="L5" s="403"/>
      <c r="M5" s="403"/>
      <c r="N5" s="403"/>
      <c r="O5" s="403"/>
      <c r="P5" s="128"/>
      <c r="Q5" s="132"/>
      <c r="R5" s="132"/>
      <c r="S5" s="132"/>
      <c r="T5" s="132"/>
      <c r="U5" s="132"/>
      <c r="V5" s="132"/>
      <c r="W5" s="132"/>
      <c r="X5" s="133"/>
    </row>
    <row r="6" spans="1:24" s="3" customFormat="1" ht="51">
      <c r="A6" s="141">
        <v>1</v>
      </c>
      <c r="B6" s="27" t="s">
        <v>168</v>
      </c>
      <c r="C6" s="27" t="s">
        <v>169</v>
      </c>
      <c r="D6" s="27" t="s">
        <v>155</v>
      </c>
      <c r="E6" s="27" t="s">
        <v>156</v>
      </c>
      <c r="F6" s="27">
        <v>1976</v>
      </c>
      <c r="G6" s="199"/>
      <c r="H6" s="199">
        <v>2200000</v>
      </c>
      <c r="I6" s="101" t="s">
        <v>170</v>
      </c>
      <c r="J6" s="50" t="s">
        <v>171</v>
      </c>
      <c r="K6" s="27" t="s">
        <v>84</v>
      </c>
      <c r="L6" s="240" t="s">
        <v>160</v>
      </c>
      <c r="M6" s="240" t="s">
        <v>235</v>
      </c>
      <c r="N6" s="50" t="s">
        <v>236</v>
      </c>
      <c r="O6" s="50" t="s">
        <v>161</v>
      </c>
      <c r="P6" s="50" t="s">
        <v>161</v>
      </c>
      <c r="Q6" s="50" t="s">
        <v>161</v>
      </c>
      <c r="R6" s="50" t="s">
        <v>161</v>
      </c>
      <c r="S6" s="50" t="s">
        <v>157</v>
      </c>
      <c r="T6" s="50" t="s">
        <v>161</v>
      </c>
      <c r="U6" s="50">
        <v>818</v>
      </c>
      <c r="V6" s="50">
        <v>2</v>
      </c>
      <c r="W6" s="50" t="s">
        <v>155</v>
      </c>
      <c r="X6" s="272" t="s">
        <v>237</v>
      </c>
    </row>
    <row r="7" spans="1:24" s="3" customFormat="1" ht="25.5">
      <c r="A7" s="139">
        <v>2</v>
      </c>
      <c r="B7" s="1" t="s">
        <v>172</v>
      </c>
      <c r="C7" s="27" t="s">
        <v>173</v>
      </c>
      <c r="D7" s="27" t="s">
        <v>155</v>
      </c>
      <c r="E7" s="27" t="s">
        <v>156</v>
      </c>
      <c r="F7" s="1">
        <v>1978</v>
      </c>
      <c r="G7" s="200"/>
      <c r="H7" s="200">
        <v>200000</v>
      </c>
      <c r="I7" s="49" t="s">
        <v>170</v>
      </c>
      <c r="J7" s="48" t="s">
        <v>81</v>
      </c>
      <c r="K7" s="27" t="s">
        <v>85</v>
      </c>
      <c r="L7" s="240" t="s">
        <v>238</v>
      </c>
      <c r="M7" s="240" t="s">
        <v>163</v>
      </c>
      <c r="N7" s="50" t="s">
        <v>236</v>
      </c>
      <c r="O7" s="50" t="s">
        <v>161</v>
      </c>
      <c r="P7" s="50" t="s">
        <v>161</v>
      </c>
      <c r="Q7" s="50" t="s">
        <v>161</v>
      </c>
      <c r="R7" s="50" t="s">
        <v>161</v>
      </c>
      <c r="S7" s="50" t="s">
        <v>157</v>
      </c>
      <c r="T7" s="50" t="s">
        <v>161</v>
      </c>
      <c r="U7" s="50">
        <v>120</v>
      </c>
      <c r="V7" s="50">
        <v>1</v>
      </c>
      <c r="W7" s="50" t="s">
        <v>156</v>
      </c>
      <c r="X7" s="272" t="s">
        <v>156</v>
      </c>
    </row>
    <row r="8" spans="1:24" s="3" customFormat="1" ht="25.5">
      <c r="A8" s="141">
        <v>3</v>
      </c>
      <c r="B8" s="1" t="s">
        <v>172</v>
      </c>
      <c r="C8" s="27" t="s">
        <v>174</v>
      </c>
      <c r="D8" s="27" t="s">
        <v>155</v>
      </c>
      <c r="E8" s="27" t="s">
        <v>156</v>
      </c>
      <c r="F8" s="1">
        <v>1976</v>
      </c>
      <c r="G8" s="200"/>
      <c r="H8" s="200">
        <v>200000</v>
      </c>
      <c r="I8" s="49" t="s">
        <v>170</v>
      </c>
      <c r="J8" s="48" t="s">
        <v>171</v>
      </c>
      <c r="K8" s="27" t="s">
        <v>86</v>
      </c>
      <c r="L8" s="240" t="s">
        <v>160</v>
      </c>
      <c r="M8" s="240"/>
      <c r="N8" s="50" t="s">
        <v>239</v>
      </c>
      <c r="O8" s="50" t="s">
        <v>161</v>
      </c>
      <c r="P8" s="50" t="s">
        <v>161</v>
      </c>
      <c r="Q8" s="50" t="s">
        <v>161</v>
      </c>
      <c r="R8" s="50" t="s">
        <v>161</v>
      </c>
      <c r="S8" s="50" t="s">
        <v>157</v>
      </c>
      <c r="T8" s="50" t="s">
        <v>161</v>
      </c>
      <c r="U8" s="50">
        <v>200</v>
      </c>
      <c r="V8" s="50">
        <v>1</v>
      </c>
      <c r="W8" s="50" t="s">
        <v>156</v>
      </c>
      <c r="X8" s="272" t="s">
        <v>156</v>
      </c>
    </row>
    <row r="9" spans="1:24" s="3" customFormat="1" ht="25.5">
      <c r="A9" s="139">
        <v>4</v>
      </c>
      <c r="B9" s="1" t="s">
        <v>175</v>
      </c>
      <c r="C9" s="27" t="s">
        <v>176</v>
      </c>
      <c r="D9" s="27" t="s">
        <v>155</v>
      </c>
      <c r="E9" s="27" t="s">
        <v>156</v>
      </c>
      <c r="F9" s="1">
        <v>1970</v>
      </c>
      <c r="G9" s="200"/>
      <c r="H9" s="200">
        <v>400000</v>
      </c>
      <c r="I9" s="49" t="s">
        <v>170</v>
      </c>
      <c r="J9" s="48" t="s">
        <v>120</v>
      </c>
      <c r="K9" s="27" t="s">
        <v>87</v>
      </c>
      <c r="L9" s="240" t="s">
        <v>238</v>
      </c>
      <c r="M9" s="240" t="s">
        <v>163</v>
      </c>
      <c r="N9" s="50"/>
      <c r="O9" s="50" t="s">
        <v>161</v>
      </c>
      <c r="P9" s="50" t="s">
        <v>161</v>
      </c>
      <c r="Q9" s="50" t="s">
        <v>161</v>
      </c>
      <c r="R9" s="50" t="s">
        <v>161</v>
      </c>
      <c r="S9" s="50" t="s">
        <v>157</v>
      </c>
      <c r="T9" s="50" t="s">
        <v>161</v>
      </c>
      <c r="U9" s="50">
        <v>410</v>
      </c>
      <c r="V9" s="50">
        <v>1</v>
      </c>
      <c r="W9" s="50" t="s">
        <v>156</v>
      </c>
      <c r="X9" s="272" t="s">
        <v>156</v>
      </c>
    </row>
    <row r="10" spans="1:24" s="3" customFormat="1" ht="12.75">
      <c r="A10" s="141">
        <v>5</v>
      </c>
      <c r="B10" s="1" t="s">
        <v>177</v>
      </c>
      <c r="C10" s="27" t="s">
        <v>178</v>
      </c>
      <c r="D10" s="27" t="s">
        <v>155</v>
      </c>
      <c r="E10" s="27" t="s">
        <v>156</v>
      </c>
      <c r="F10" s="1">
        <v>1905</v>
      </c>
      <c r="G10" s="200"/>
      <c r="H10" s="200">
        <v>200000</v>
      </c>
      <c r="I10" s="49" t="s">
        <v>170</v>
      </c>
      <c r="J10" s="48" t="s">
        <v>179</v>
      </c>
      <c r="K10" s="27" t="s">
        <v>88</v>
      </c>
      <c r="L10" s="50" t="s">
        <v>160</v>
      </c>
      <c r="M10" s="240" t="s">
        <v>240</v>
      </c>
      <c r="N10" s="50" t="s">
        <v>239</v>
      </c>
      <c r="O10" s="50" t="s">
        <v>161</v>
      </c>
      <c r="P10" s="50" t="s">
        <v>161</v>
      </c>
      <c r="Q10" s="50" t="s">
        <v>161</v>
      </c>
      <c r="R10" s="50" t="s">
        <v>161</v>
      </c>
      <c r="S10" s="50" t="s">
        <v>157</v>
      </c>
      <c r="T10" s="50" t="s">
        <v>161</v>
      </c>
      <c r="U10" s="50">
        <v>200</v>
      </c>
      <c r="V10" s="50">
        <v>1.5</v>
      </c>
      <c r="W10" s="50" t="s">
        <v>156</v>
      </c>
      <c r="X10" s="272" t="s">
        <v>156</v>
      </c>
    </row>
    <row r="11" spans="1:24" s="3" customFormat="1" ht="25.5">
      <c r="A11" s="139">
        <v>6</v>
      </c>
      <c r="B11" s="1" t="s">
        <v>175</v>
      </c>
      <c r="C11" s="27" t="s">
        <v>176</v>
      </c>
      <c r="D11" s="27" t="s">
        <v>155</v>
      </c>
      <c r="E11" s="27" t="s">
        <v>156</v>
      </c>
      <c r="F11" s="1">
        <v>1968</v>
      </c>
      <c r="G11" s="200"/>
      <c r="H11" s="200">
        <v>800000</v>
      </c>
      <c r="I11" s="49" t="s">
        <v>170</v>
      </c>
      <c r="J11" s="48" t="s">
        <v>180</v>
      </c>
      <c r="K11" s="27" t="s">
        <v>89</v>
      </c>
      <c r="L11" s="240" t="s">
        <v>238</v>
      </c>
      <c r="M11" s="240" t="s">
        <v>241</v>
      </c>
      <c r="N11" s="50" t="s">
        <v>236</v>
      </c>
      <c r="O11" s="50" t="s">
        <v>161</v>
      </c>
      <c r="P11" s="50" t="s">
        <v>161</v>
      </c>
      <c r="Q11" s="50" t="s">
        <v>161</v>
      </c>
      <c r="R11" s="50" t="s">
        <v>161</v>
      </c>
      <c r="S11" s="50" t="s">
        <v>157</v>
      </c>
      <c r="T11" s="50" t="s">
        <v>161</v>
      </c>
      <c r="U11" s="50">
        <v>568</v>
      </c>
      <c r="V11" s="50">
        <v>1</v>
      </c>
      <c r="W11" s="50" t="s">
        <v>155</v>
      </c>
      <c r="X11" s="272" t="s">
        <v>156</v>
      </c>
    </row>
    <row r="12" spans="1:24" s="3" customFormat="1" ht="25.5">
      <c r="A12" s="141">
        <v>7</v>
      </c>
      <c r="B12" s="1" t="s">
        <v>175</v>
      </c>
      <c r="C12" s="27" t="s">
        <v>176</v>
      </c>
      <c r="D12" s="27" t="s">
        <v>155</v>
      </c>
      <c r="E12" s="27" t="s">
        <v>156</v>
      </c>
      <c r="F12" s="1">
        <v>1965</v>
      </c>
      <c r="G12" s="200"/>
      <c r="H12" s="200">
        <v>500000</v>
      </c>
      <c r="I12" s="49" t="s">
        <v>170</v>
      </c>
      <c r="J12" s="48" t="s">
        <v>121</v>
      </c>
      <c r="K12" s="27" t="s">
        <v>90</v>
      </c>
      <c r="L12" s="240" t="s">
        <v>160</v>
      </c>
      <c r="M12" s="240" t="s">
        <v>163</v>
      </c>
      <c r="N12" s="50" t="s">
        <v>236</v>
      </c>
      <c r="O12" s="50" t="s">
        <v>161</v>
      </c>
      <c r="P12" s="50" t="s">
        <v>161</v>
      </c>
      <c r="Q12" s="50" t="s">
        <v>161</v>
      </c>
      <c r="R12" s="50" t="s">
        <v>161</v>
      </c>
      <c r="S12" s="50" t="s">
        <v>157</v>
      </c>
      <c r="T12" s="50" t="s">
        <v>161</v>
      </c>
      <c r="U12" s="50">
        <v>477</v>
      </c>
      <c r="V12" s="50">
        <v>1</v>
      </c>
      <c r="W12" s="50" t="s">
        <v>156</v>
      </c>
      <c r="X12" s="272" t="s">
        <v>156</v>
      </c>
    </row>
    <row r="13" spans="1:24" s="3" customFormat="1" ht="12.75">
      <c r="A13" s="139">
        <v>8</v>
      </c>
      <c r="B13" s="1" t="s">
        <v>177</v>
      </c>
      <c r="C13" s="27" t="s">
        <v>178</v>
      </c>
      <c r="D13" s="27" t="s">
        <v>155</v>
      </c>
      <c r="E13" s="27" t="s">
        <v>156</v>
      </c>
      <c r="F13" s="1">
        <v>1985</v>
      </c>
      <c r="G13" s="200"/>
      <c r="H13" s="200">
        <v>600000</v>
      </c>
      <c r="I13" s="49" t="s">
        <v>170</v>
      </c>
      <c r="J13" s="48" t="s">
        <v>181</v>
      </c>
      <c r="K13" s="27" t="s">
        <v>91</v>
      </c>
      <c r="L13" s="240" t="s">
        <v>160</v>
      </c>
      <c r="M13" s="240"/>
      <c r="N13" s="50" t="s">
        <v>239</v>
      </c>
      <c r="O13" s="50" t="s">
        <v>161</v>
      </c>
      <c r="P13" s="50" t="s">
        <v>161</v>
      </c>
      <c r="Q13" s="50" t="s">
        <v>161</v>
      </c>
      <c r="R13" s="50" t="s">
        <v>161</v>
      </c>
      <c r="S13" s="50" t="s">
        <v>157</v>
      </c>
      <c r="T13" s="50" t="s">
        <v>161</v>
      </c>
      <c r="U13" s="50">
        <v>279</v>
      </c>
      <c r="V13" s="50">
        <v>1</v>
      </c>
      <c r="W13" s="50" t="s">
        <v>156</v>
      </c>
      <c r="X13" s="272" t="s">
        <v>156</v>
      </c>
    </row>
    <row r="14" spans="1:24" s="3" customFormat="1" ht="25.5">
      <c r="A14" s="141">
        <v>9</v>
      </c>
      <c r="B14" s="1" t="s">
        <v>175</v>
      </c>
      <c r="C14" s="27" t="s">
        <v>176</v>
      </c>
      <c r="D14" s="27" t="s">
        <v>155</v>
      </c>
      <c r="E14" s="27" t="s">
        <v>156</v>
      </c>
      <c r="F14" s="1">
        <v>1983</v>
      </c>
      <c r="G14" s="200"/>
      <c r="H14" s="200">
        <v>600000</v>
      </c>
      <c r="I14" s="49" t="s">
        <v>170</v>
      </c>
      <c r="J14" s="48" t="s">
        <v>122</v>
      </c>
      <c r="K14" s="27" t="s">
        <v>92</v>
      </c>
      <c r="L14" s="240" t="s">
        <v>238</v>
      </c>
      <c r="M14" s="240" t="s">
        <v>242</v>
      </c>
      <c r="N14" s="50"/>
      <c r="O14" s="50" t="s">
        <v>243</v>
      </c>
      <c r="P14" s="50" t="s">
        <v>161</v>
      </c>
      <c r="Q14" s="50" t="s">
        <v>161</v>
      </c>
      <c r="R14" s="50" t="s">
        <v>161</v>
      </c>
      <c r="S14" s="50" t="s">
        <v>157</v>
      </c>
      <c r="T14" s="50" t="s">
        <v>161</v>
      </c>
      <c r="U14" s="50">
        <v>388</v>
      </c>
      <c r="V14" s="50">
        <v>1</v>
      </c>
      <c r="W14" s="50" t="s">
        <v>156</v>
      </c>
      <c r="X14" s="272" t="s">
        <v>156</v>
      </c>
    </row>
    <row r="15" spans="1:24" s="3" customFormat="1" ht="12.75" customHeight="1">
      <c r="A15" s="139">
        <v>10</v>
      </c>
      <c r="B15" s="1" t="s">
        <v>177</v>
      </c>
      <c r="C15" s="27" t="s">
        <v>178</v>
      </c>
      <c r="D15" s="27" t="s">
        <v>155</v>
      </c>
      <c r="E15" s="27" t="s">
        <v>156</v>
      </c>
      <c r="F15" s="1">
        <v>1920</v>
      </c>
      <c r="G15" s="200"/>
      <c r="H15" s="200">
        <v>400000</v>
      </c>
      <c r="I15" s="49" t="s">
        <v>170</v>
      </c>
      <c r="J15" s="48" t="s">
        <v>182</v>
      </c>
      <c r="K15" s="27" t="s">
        <v>93</v>
      </c>
      <c r="L15" s="50" t="s">
        <v>160</v>
      </c>
      <c r="M15" s="240"/>
      <c r="N15" s="50" t="s">
        <v>239</v>
      </c>
      <c r="O15" s="50" t="s">
        <v>161</v>
      </c>
      <c r="P15" s="50" t="s">
        <v>161</v>
      </c>
      <c r="Q15" s="50" t="s">
        <v>161</v>
      </c>
      <c r="R15" s="50" t="s">
        <v>161</v>
      </c>
      <c r="S15" s="50" t="s">
        <v>157</v>
      </c>
      <c r="T15" s="50" t="s">
        <v>161</v>
      </c>
      <c r="U15" s="50">
        <v>213</v>
      </c>
      <c r="V15" s="50">
        <v>1.5</v>
      </c>
      <c r="W15" s="50" t="s">
        <v>156</v>
      </c>
      <c r="X15" s="272" t="s">
        <v>156</v>
      </c>
    </row>
    <row r="16" spans="1:24" s="3" customFormat="1" ht="12.75" customHeight="1">
      <c r="A16" s="141">
        <v>11</v>
      </c>
      <c r="B16" s="1" t="s">
        <v>177</v>
      </c>
      <c r="C16" s="27" t="s">
        <v>178</v>
      </c>
      <c r="D16" s="27" t="s">
        <v>155</v>
      </c>
      <c r="E16" s="27" t="s">
        <v>156</v>
      </c>
      <c r="F16" s="1">
        <v>1992</v>
      </c>
      <c r="G16" s="200"/>
      <c r="H16" s="200">
        <v>600000</v>
      </c>
      <c r="I16" s="49" t="s">
        <v>170</v>
      </c>
      <c r="J16" s="48" t="s">
        <v>183</v>
      </c>
      <c r="K16" s="27" t="s">
        <v>94</v>
      </c>
      <c r="L16" s="240" t="s">
        <v>160</v>
      </c>
      <c r="M16" s="240" t="s">
        <v>163</v>
      </c>
      <c r="N16" s="50" t="s">
        <v>236</v>
      </c>
      <c r="O16" s="50" t="s">
        <v>161</v>
      </c>
      <c r="P16" s="50" t="s">
        <v>161</v>
      </c>
      <c r="Q16" s="50" t="s">
        <v>161</v>
      </c>
      <c r="R16" s="50" t="s">
        <v>161</v>
      </c>
      <c r="S16" s="50" t="s">
        <v>157</v>
      </c>
      <c r="T16" s="50" t="s">
        <v>161</v>
      </c>
      <c r="U16" s="50">
        <v>453</v>
      </c>
      <c r="V16" s="50">
        <v>1</v>
      </c>
      <c r="W16" s="50" t="s">
        <v>155</v>
      </c>
      <c r="X16" s="272" t="s">
        <v>156</v>
      </c>
    </row>
    <row r="17" spans="1:24" s="3" customFormat="1" ht="12.75" customHeight="1">
      <c r="A17" s="139">
        <v>12</v>
      </c>
      <c r="B17" s="1" t="s">
        <v>177</v>
      </c>
      <c r="C17" s="27" t="s">
        <v>178</v>
      </c>
      <c r="D17" s="27" t="s">
        <v>155</v>
      </c>
      <c r="E17" s="27" t="s">
        <v>156</v>
      </c>
      <c r="F17" s="130">
        <v>1997</v>
      </c>
      <c r="G17" s="200"/>
      <c r="H17" s="200">
        <v>300000</v>
      </c>
      <c r="I17" s="49" t="s">
        <v>170</v>
      </c>
      <c r="J17" s="48" t="s">
        <v>184</v>
      </c>
      <c r="K17" s="27" t="s">
        <v>95</v>
      </c>
      <c r="L17" s="240" t="s">
        <v>160</v>
      </c>
      <c r="M17" s="240" t="s">
        <v>244</v>
      </c>
      <c r="N17" s="50"/>
      <c r="O17" s="50" t="s">
        <v>161</v>
      </c>
      <c r="P17" s="50" t="s">
        <v>161</v>
      </c>
      <c r="Q17" s="50" t="s">
        <v>161</v>
      </c>
      <c r="R17" s="50" t="s">
        <v>161</v>
      </c>
      <c r="S17" s="50" t="s">
        <v>157</v>
      </c>
      <c r="T17" s="50" t="s">
        <v>161</v>
      </c>
      <c r="U17" s="50">
        <v>115</v>
      </c>
      <c r="V17" s="50">
        <v>1</v>
      </c>
      <c r="W17" s="50" t="s">
        <v>156</v>
      </c>
      <c r="X17" s="272" t="s">
        <v>156</v>
      </c>
    </row>
    <row r="18" spans="1:24" s="3" customFormat="1" ht="12.75" customHeight="1">
      <c r="A18" s="141">
        <v>13</v>
      </c>
      <c r="B18" s="1" t="s">
        <v>177</v>
      </c>
      <c r="C18" s="27" t="s">
        <v>178</v>
      </c>
      <c r="D18" s="27" t="s">
        <v>155</v>
      </c>
      <c r="E18" s="27" t="s">
        <v>156</v>
      </c>
      <c r="F18" s="130">
        <v>1960</v>
      </c>
      <c r="G18" s="200"/>
      <c r="H18" s="200">
        <v>600000</v>
      </c>
      <c r="I18" s="49" t="s">
        <v>170</v>
      </c>
      <c r="J18" s="48" t="s">
        <v>164</v>
      </c>
      <c r="K18" s="27" t="s">
        <v>96</v>
      </c>
      <c r="L18" s="240"/>
      <c r="M18" s="240" t="s">
        <v>235</v>
      </c>
      <c r="N18" s="50" t="s">
        <v>236</v>
      </c>
      <c r="O18" s="50" t="s">
        <v>161</v>
      </c>
      <c r="P18" s="50" t="s">
        <v>161</v>
      </c>
      <c r="Q18" s="50" t="s">
        <v>161</v>
      </c>
      <c r="R18" s="50" t="s">
        <v>161</v>
      </c>
      <c r="S18" s="50" t="s">
        <v>157</v>
      </c>
      <c r="T18" s="50" t="s">
        <v>161</v>
      </c>
      <c r="U18" s="50">
        <v>327</v>
      </c>
      <c r="V18" s="50">
        <v>1</v>
      </c>
      <c r="W18" s="50" t="s">
        <v>155</v>
      </c>
      <c r="X18" s="272" t="s">
        <v>156</v>
      </c>
    </row>
    <row r="19" spans="1:24" s="3" customFormat="1" ht="12.75" customHeight="1">
      <c r="A19" s="139">
        <v>14</v>
      </c>
      <c r="B19" s="1" t="s">
        <v>185</v>
      </c>
      <c r="C19" s="27" t="s">
        <v>186</v>
      </c>
      <c r="D19" s="27" t="s">
        <v>155</v>
      </c>
      <c r="E19" s="27" t="s">
        <v>156</v>
      </c>
      <c r="F19" s="130">
        <v>1953</v>
      </c>
      <c r="G19" s="200"/>
      <c r="H19" s="200">
        <v>300000</v>
      </c>
      <c r="I19" s="48" t="s">
        <v>170</v>
      </c>
      <c r="J19" s="48" t="s">
        <v>187</v>
      </c>
      <c r="K19" s="27" t="s">
        <v>97</v>
      </c>
      <c r="L19" s="240"/>
      <c r="M19" s="240" t="s">
        <v>163</v>
      </c>
      <c r="N19" s="50" t="s">
        <v>236</v>
      </c>
      <c r="O19" s="50" t="s">
        <v>161</v>
      </c>
      <c r="P19" s="50" t="s">
        <v>161</v>
      </c>
      <c r="Q19" s="50" t="s">
        <v>161</v>
      </c>
      <c r="R19" s="50" t="s">
        <v>161</v>
      </c>
      <c r="S19" s="50" t="s">
        <v>157</v>
      </c>
      <c r="T19" s="50" t="s">
        <v>161</v>
      </c>
      <c r="U19" s="50">
        <v>147</v>
      </c>
      <c r="V19" s="50">
        <v>1</v>
      </c>
      <c r="W19" s="50" t="s">
        <v>156</v>
      </c>
      <c r="X19" s="272" t="s">
        <v>156</v>
      </c>
    </row>
    <row r="20" spans="1:24" s="3" customFormat="1" ht="12.75" customHeight="1">
      <c r="A20" s="141">
        <v>15</v>
      </c>
      <c r="B20" s="1" t="s">
        <v>185</v>
      </c>
      <c r="C20" s="27" t="s">
        <v>186</v>
      </c>
      <c r="D20" s="27" t="s">
        <v>155</v>
      </c>
      <c r="E20" s="27" t="s">
        <v>156</v>
      </c>
      <c r="F20" s="130">
        <v>1930</v>
      </c>
      <c r="G20" s="200"/>
      <c r="H20" s="200">
        <v>100000</v>
      </c>
      <c r="I20" s="49" t="s">
        <v>170</v>
      </c>
      <c r="J20" s="48" t="s">
        <v>166</v>
      </c>
      <c r="K20" s="27" t="s">
        <v>98</v>
      </c>
      <c r="L20" s="240" t="s">
        <v>160</v>
      </c>
      <c r="M20" s="240" t="s">
        <v>244</v>
      </c>
      <c r="N20" s="50" t="s">
        <v>236</v>
      </c>
      <c r="O20" s="50" t="s">
        <v>161</v>
      </c>
      <c r="P20" s="50" t="s">
        <v>161</v>
      </c>
      <c r="Q20" s="50" t="s">
        <v>161</v>
      </c>
      <c r="R20" s="50" t="s">
        <v>161</v>
      </c>
      <c r="S20" s="50" t="s">
        <v>157</v>
      </c>
      <c r="T20" s="50" t="s">
        <v>161</v>
      </c>
      <c r="U20" s="50">
        <v>71</v>
      </c>
      <c r="V20" s="50">
        <v>1</v>
      </c>
      <c r="W20" s="50" t="s">
        <v>156</v>
      </c>
      <c r="X20" s="272" t="s">
        <v>156</v>
      </c>
    </row>
    <row r="21" spans="1:24" s="3" customFormat="1" ht="25.5">
      <c r="A21" s="139">
        <v>16</v>
      </c>
      <c r="B21" s="1" t="s">
        <v>188</v>
      </c>
      <c r="C21" s="27" t="s">
        <v>176</v>
      </c>
      <c r="D21" s="27" t="s">
        <v>155</v>
      </c>
      <c r="E21" s="27" t="s">
        <v>156</v>
      </c>
      <c r="F21" s="130">
        <v>2009</v>
      </c>
      <c r="G21" s="200">
        <v>320000</v>
      </c>
      <c r="H21" s="200"/>
      <c r="I21" s="49" t="s">
        <v>170</v>
      </c>
      <c r="J21" s="48" t="s">
        <v>189</v>
      </c>
      <c r="K21" s="27" t="s">
        <v>99</v>
      </c>
      <c r="L21" s="240" t="s">
        <v>160</v>
      </c>
      <c r="M21" s="240" t="s">
        <v>235</v>
      </c>
      <c r="N21" s="50" t="s">
        <v>236</v>
      </c>
      <c r="O21" s="50" t="s">
        <v>161</v>
      </c>
      <c r="P21" s="50" t="s">
        <v>161</v>
      </c>
      <c r="Q21" s="50" t="s">
        <v>161</v>
      </c>
      <c r="R21" s="50" t="s">
        <v>161</v>
      </c>
      <c r="S21" s="50" t="s">
        <v>157</v>
      </c>
      <c r="T21" s="50" t="s">
        <v>161</v>
      </c>
      <c r="U21" s="50">
        <v>208</v>
      </c>
      <c r="V21" s="50">
        <v>1</v>
      </c>
      <c r="W21" s="50" t="s">
        <v>156</v>
      </c>
      <c r="X21" s="272" t="s">
        <v>156</v>
      </c>
    </row>
    <row r="22" spans="1:24" s="3" customFormat="1" ht="12.75" customHeight="1">
      <c r="A22" s="141">
        <v>17</v>
      </c>
      <c r="B22" s="1" t="s">
        <v>359</v>
      </c>
      <c r="C22" s="27"/>
      <c r="D22" s="27" t="s">
        <v>155</v>
      </c>
      <c r="E22" s="27" t="s">
        <v>156</v>
      </c>
      <c r="F22" s="130" t="s">
        <v>360</v>
      </c>
      <c r="G22" s="200">
        <v>33333.4</v>
      </c>
      <c r="H22" s="200"/>
      <c r="I22" s="49" t="s">
        <v>190</v>
      </c>
      <c r="J22" s="48" t="s">
        <v>191</v>
      </c>
      <c r="K22" s="27" t="s">
        <v>149</v>
      </c>
      <c r="L22" s="240"/>
      <c r="M22" s="240"/>
      <c r="N22" s="50"/>
      <c r="O22" s="50"/>
      <c r="P22" s="50"/>
      <c r="Q22" s="50"/>
      <c r="R22" s="50"/>
      <c r="S22" s="50"/>
      <c r="T22" s="50"/>
      <c r="U22" s="48"/>
      <c r="V22" s="48"/>
      <c r="W22" s="48"/>
      <c r="X22" s="273"/>
    </row>
    <row r="23" spans="1:24" s="3" customFormat="1" ht="12.75" customHeight="1">
      <c r="A23" s="139">
        <v>18</v>
      </c>
      <c r="B23" s="1" t="s">
        <v>192</v>
      </c>
      <c r="C23" s="1"/>
      <c r="D23" s="27" t="s">
        <v>155</v>
      </c>
      <c r="E23" s="27" t="s">
        <v>156</v>
      </c>
      <c r="F23" s="1" t="s">
        <v>193</v>
      </c>
      <c r="G23" s="201">
        <v>15328.2</v>
      </c>
      <c r="H23" s="201"/>
      <c r="I23" s="48" t="s">
        <v>190</v>
      </c>
      <c r="J23" s="48" t="s">
        <v>81</v>
      </c>
      <c r="K23" s="27" t="s">
        <v>150</v>
      </c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68"/>
    </row>
    <row r="24" spans="1:24" s="3" customFormat="1" ht="12.75" customHeight="1">
      <c r="A24" s="141">
        <v>19</v>
      </c>
      <c r="B24" s="1" t="s">
        <v>361</v>
      </c>
      <c r="C24" s="1"/>
      <c r="D24" s="27" t="s">
        <v>155</v>
      </c>
      <c r="E24" s="27" t="s">
        <v>156</v>
      </c>
      <c r="F24" s="1">
        <v>2012.2019</v>
      </c>
      <c r="G24" s="201">
        <v>21457.35</v>
      </c>
      <c r="H24" s="201"/>
      <c r="I24" s="48" t="s">
        <v>190</v>
      </c>
      <c r="J24" s="48" t="s">
        <v>122</v>
      </c>
      <c r="K24" s="27" t="s">
        <v>151</v>
      </c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68"/>
    </row>
    <row r="25" spans="1:24" s="3" customFormat="1" ht="12.75" customHeight="1">
      <c r="A25" s="139">
        <v>20</v>
      </c>
      <c r="B25" s="1" t="s">
        <v>362</v>
      </c>
      <c r="C25" s="1"/>
      <c r="D25" s="27" t="s">
        <v>155</v>
      </c>
      <c r="E25" s="27" t="s">
        <v>156</v>
      </c>
      <c r="F25" s="1" t="s">
        <v>363</v>
      </c>
      <c r="G25" s="201">
        <v>137223.36</v>
      </c>
      <c r="H25" s="201"/>
      <c r="I25" s="48" t="s">
        <v>190</v>
      </c>
      <c r="J25" s="48" t="s">
        <v>194</v>
      </c>
      <c r="K25" s="27" t="s">
        <v>100</v>
      </c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68"/>
    </row>
    <row r="26" spans="1:24" s="3" customFormat="1" ht="12.75" customHeight="1">
      <c r="A26" s="141">
        <v>21</v>
      </c>
      <c r="B26" s="1" t="s">
        <v>364</v>
      </c>
      <c r="C26" s="1"/>
      <c r="D26" s="27" t="s">
        <v>155</v>
      </c>
      <c r="E26" s="27" t="s">
        <v>156</v>
      </c>
      <c r="F26" s="1" t="s">
        <v>365</v>
      </c>
      <c r="G26" s="201"/>
      <c r="H26" s="201">
        <v>40000</v>
      </c>
      <c r="I26" s="48" t="s">
        <v>190</v>
      </c>
      <c r="J26" s="48" t="s">
        <v>195</v>
      </c>
      <c r="K26" s="27" t="s">
        <v>101</v>
      </c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68"/>
    </row>
    <row r="27" spans="1:24" s="3" customFormat="1" ht="12.75" customHeight="1">
      <c r="A27" s="139">
        <v>22</v>
      </c>
      <c r="B27" s="1" t="s">
        <v>196</v>
      </c>
      <c r="C27" s="1"/>
      <c r="D27" s="27" t="s">
        <v>155</v>
      </c>
      <c r="E27" s="27" t="s">
        <v>156</v>
      </c>
      <c r="F27" s="1">
        <v>2011</v>
      </c>
      <c r="G27" s="201">
        <v>56422.62</v>
      </c>
      <c r="H27" s="201"/>
      <c r="I27" s="48" t="s">
        <v>190</v>
      </c>
      <c r="J27" s="48" t="s">
        <v>164</v>
      </c>
      <c r="K27" s="27" t="s">
        <v>102</v>
      </c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68"/>
    </row>
    <row r="28" spans="1:24" s="3" customFormat="1" ht="38.25">
      <c r="A28" s="141">
        <v>23</v>
      </c>
      <c r="B28" s="1" t="s">
        <v>197</v>
      </c>
      <c r="C28" s="1"/>
      <c r="D28" s="27" t="s">
        <v>155</v>
      </c>
      <c r="E28" s="27" t="s">
        <v>156</v>
      </c>
      <c r="F28" s="1" t="s">
        <v>198</v>
      </c>
      <c r="G28" s="201">
        <v>52537.18</v>
      </c>
      <c r="H28" s="201"/>
      <c r="I28" s="48" t="s">
        <v>190</v>
      </c>
      <c r="J28" s="48" t="s">
        <v>82</v>
      </c>
      <c r="K28" s="27" t="s">
        <v>103</v>
      </c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68"/>
    </row>
    <row r="29" spans="1:24" s="3" customFormat="1" ht="12.75" customHeight="1">
      <c r="A29" s="139">
        <v>24</v>
      </c>
      <c r="B29" s="1" t="s">
        <v>199</v>
      </c>
      <c r="C29" s="1"/>
      <c r="D29" s="27" t="s">
        <v>155</v>
      </c>
      <c r="E29" s="27" t="s">
        <v>156</v>
      </c>
      <c r="F29" s="1">
        <v>2012</v>
      </c>
      <c r="G29" s="201">
        <v>53760.62</v>
      </c>
      <c r="H29" s="201"/>
      <c r="I29" s="48" t="s">
        <v>190</v>
      </c>
      <c r="J29" s="48" t="s">
        <v>83</v>
      </c>
      <c r="K29" s="27" t="s">
        <v>104</v>
      </c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68"/>
    </row>
    <row r="30" spans="1:24" s="3" customFormat="1" ht="12.75" customHeight="1">
      <c r="A30" s="141">
        <v>25</v>
      </c>
      <c r="B30" s="1" t="s">
        <v>200</v>
      </c>
      <c r="C30" s="1"/>
      <c r="D30" s="27" t="s">
        <v>155</v>
      </c>
      <c r="E30" s="27" t="s">
        <v>156</v>
      </c>
      <c r="F30" s="1" t="s">
        <v>201</v>
      </c>
      <c r="G30" s="201">
        <v>34658.56</v>
      </c>
      <c r="H30" s="201"/>
      <c r="I30" s="48" t="s">
        <v>190</v>
      </c>
      <c r="J30" s="48" t="s">
        <v>121</v>
      </c>
      <c r="K30" s="27" t="s">
        <v>105</v>
      </c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68"/>
    </row>
    <row r="31" spans="1:24" s="3" customFormat="1" ht="12.75">
      <c r="A31" s="139">
        <v>26</v>
      </c>
      <c r="B31" s="1" t="s">
        <v>202</v>
      </c>
      <c r="C31" s="1"/>
      <c r="D31" s="27" t="s">
        <v>155</v>
      </c>
      <c r="E31" s="27" t="s">
        <v>156</v>
      </c>
      <c r="F31" s="1" t="s">
        <v>203</v>
      </c>
      <c r="G31" s="201">
        <v>19109.39</v>
      </c>
      <c r="H31" s="201"/>
      <c r="I31" s="48"/>
      <c r="J31" s="48" t="s">
        <v>81</v>
      </c>
      <c r="K31" s="27" t="s">
        <v>106</v>
      </c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68"/>
    </row>
    <row r="32" spans="1:24" s="3" customFormat="1" ht="12.75" customHeight="1">
      <c r="A32" s="141">
        <v>27</v>
      </c>
      <c r="B32" s="1" t="s">
        <v>204</v>
      </c>
      <c r="C32" s="1"/>
      <c r="D32" s="27" t="s">
        <v>155</v>
      </c>
      <c r="E32" s="27" t="s">
        <v>156</v>
      </c>
      <c r="F32" s="1" t="s">
        <v>203</v>
      </c>
      <c r="G32" s="201">
        <v>20342.84</v>
      </c>
      <c r="H32" s="201"/>
      <c r="I32" s="24" t="s">
        <v>190</v>
      </c>
      <c r="J32" s="48" t="s">
        <v>82</v>
      </c>
      <c r="K32" s="27" t="s">
        <v>107</v>
      </c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68"/>
    </row>
    <row r="33" spans="1:24" s="3" customFormat="1" ht="25.5">
      <c r="A33" s="139">
        <v>28</v>
      </c>
      <c r="B33" s="1" t="s">
        <v>205</v>
      </c>
      <c r="C33" s="1"/>
      <c r="D33" s="27" t="s">
        <v>155</v>
      </c>
      <c r="E33" s="27"/>
      <c r="F33" s="1">
        <v>2015</v>
      </c>
      <c r="G33" s="201">
        <v>32680</v>
      </c>
      <c r="H33" s="201"/>
      <c r="I33" s="24" t="s">
        <v>190</v>
      </c>
      <c r="J33" s="48" t="s">
        <v>82</v>
      </c>
      <c r="K33" s="27" t="s">
        <v>108</v>
      </c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68"/>
    </row>
    <row r="34" spans="1:24" s="3" customFormat="1" ht="12.75" customHeight="1">
      <c r="A34" s="141">
        <v>29</v>
      </c>
      <c r="B34" s="1" t="s">
        <v>206</v>
      </c>
      <c r="C34" s="1"/>
      <c r="D34" s="27" t="s">
        <v>155</v>
      </c>
      <c r="E34" s="27" t="s">
        <v>156</v>
      </c>
      <c r="F34" s="1" t="s">
        <v>203</v>
      </c>
      <c r="G34" s="201">
        <v>19359.08</v>
      </c>
      <c r="H34" s="201"/>
      <c r="I34" s="24"/>
      <c r="J34" s="48" t="s">
        <v>194</v>
      </c>
      <c r="K34" s="27" t="s">
        <v>109</v>
      </c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68"/>
    </row>
    <row r="35" spans="1:24" s="3" customFormat="1" ht="25.5">
      <c r="A35" s="139">
        <v>30</v>
      </c>
      <c r="B35" s="1" t="s">
        <v>207</v>
      </c>
      <c r="C35" s="1"/>
      <c r="D35" s="27" t="s">
        <v>155</v>
      </c>
      <c r="E35" s="27" t="s">
        <v>156</v>
      </c>
      <c r="F35" s="1" t="s">
        <v>203</v>
      </c>
      <c r="G35" s="201">
        <v>25975.25</v>
      </c>
      <c r="H35" s="201"/>
      <c r="I35" s="24"/>
      <c r="J35" s="48" t="s">
        <v>164</v>
      </c>
      <c r="K35" s="27" t="s">
        <v>110</v>
      </c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68"/>
    </row>
    <row r="36" spans="1:24" s="3" customFormat="1" ht="25.5">
      <c r="A36" s="141">
        <v>31</v>
      </c>
      <c r="B36" s="1" t="s">
        <v>208</v>
      </c>
      <c r="C36" s="1"/>
      <c r="D36" s="27" t="s">
        <v>155</v>
      </c>
      <c r="E36" s="27" t="s">
        <v>156</v>
      </c>
      <c r="F36" s="1" t="s">
        <v>209</v>
      </c>
      <c r="G36" s="201">
        <v>26011.52</v>
      </c>
      <c r="H36" s="201"/>
      <c r="I36" s="24"/>
      <c r="J36" s="48" t="s">
        <v>179</v>
      </c>
      <c r="K36" s="27" t="s">
        <v>111</v>
      </c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68"/>
    </row>
    <row r="37" spans="1:24" s="3" customFormat="1" ht="38.25">
      <c r="A37" s="139">
        <v>32</v>
      </c>
      <c r="B37" s="1" t="s">
        <v>210</v>
      </c>
      <c r="C37" s="1"/>
      <c r="D37" s="27" t="s">
        <v>155</v>
      </c>
      <c r="E37" s="27" t="s">
        <v>156</v>
      </c>
      <c r="F37" s="1">
        <v>2014</v>
      </c>
      <c r="G37" s="201">
        <v>25777</v>
      </c>
      <c r="H37" s="201"/>
      <c r="I37" s="24"/>
      <c r="J37" s="48" t="s">
        <v>83</v>
      </c>
      <c r="K37" s="27" t="s">
        <v>112</v>
      </c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68"/>
    </row>
    <row r="38" spans="1:24" s="3" customFormat="1" ht="25.5">
      <c r="A38" s="141">
        <v>33</v>
      </c>
      <c r="B38" s="1" t="s">
        <v>211</v>
      </c>
      <c r="C38" s="1" t="s">
        <v>212</v>
      </c>
      <c r="D38" s="27" t="s">
        <v>162</v>
      </c>
      <c r="E38" s="27" t="s">
        <v>156</v>
      </c>
      <c r="F38" s="1">
        <v>1905</v>
      </c>
      <c r="G38" s="201"/>
      <c r="H38" s="201">
        <v>270000</v>
      </c>
      <c r="I38" s="48" t="s">
        <v>213</v>
      </c>
      <c r="J38" s="48" t="s">
        <v>83</v>
      </c>
      <c r="K38" s="27" t="s">
        <v>113</v>
      </c>
      <c r="L38" s="48" t="s">
        <v>160</v>
      </c>
      <c r="M38" s="48" t="s">
        <v>167</v>
      </c>
      <c r="N38" s="48" t="s">
        <v>245</v>
      </c>
      <c r="O38" s="48" t="s">
        <v>243</v>
      </c>
      <c r="P38" s="48" t="s">
        <v>161</v>
      </c>
      <c r="Q38" s="48" t="s">
        <v>161</v>
      </c>
      <c r="R38" s="48" t="s">
        <v>161</v>
      </c>
      <c r="S38" s="48" t="s">
        <v>159</v>
      </c>
      <c r="T38" s="48" t="s">
        <v>161</v>
      </c>
      <c r="U38" s="48">
        <v>245</v>
      </c>
      <c r="V38" s="48">
        <v>2</v>
      </c>
      <c r="W38" s="48" t="s">
        <v>162</v>
      </c>
      <c r="X38" s="273" t="s">
        <v>158</v>
      </c>
    </row>
    <row r="39" spans="1:24" s="3" customFormat="1" ht="12.75" customHeight="1">
      <c r="A39" s="139">
        <v>34</v>
      </c>
      <c r="B39" s="1" t="s">
        <v>214</v>
      </c>
      <c r="C39" s="1" t="s">
        <v>215</v>
      </c>
      <c r="D39" s="27" t="s">
        <v>162</v>
      </c>
      <c r="E39" s="27" t="s">
        <v>156</v>
      </c>
      <c r="F39" s="1">
        <v>1907</v>
      </c>
      <c r="G39" s="201"/>
      <c r="H39" s="201">
        <v>450000</v>
      </c>
      <c r="I39" s="24" t="s">
        <v>216</v>
      </c>
      <c r="J39" s="48" t="s">
        <v>121</v>
      </c>
      <c r="K39" s="27" t="s">
        <v>114</v>
      </c>
      <c r="L39" s="48" t="s">
        <v>160</v>
      </c>
      <c r="M39" s="240"/>
      <c r="N39" s="240"/>
      <c r="O39" s="240"/>
      <c r="P39" s="240"/>
      <c r="Q39" s="240"/>
      <c r="R39" s="240"/>
      <c r="S39" s="240"/>
      <c r="T39" s="240"/>
      <c r="U39" s="240"/>
      <c r="V39" s="48">
        <v>2</v>
      </c>
      <c r="W39" s="240"/>
      <c r="X39" s="273" t="s">
        <v>246</v>
      </c>
    </row>
    <row r="40" spans="1:24" s="3" customFormat="1" ht="12.75" customHeight="1">
      <c r="A40" s="141">
        <v>35</v>
      </c>
      <c r="B40" s="1" t="s">
        <v>217</v>
      </c>
      <c r="C40" s="1"/>
      <c r="D40" s="27"/>
      <c r="E40" s="27" t="s">
        <v>156</v>
      </c>
      <c r="F40" s="1">
        <v>1907</v>
      </c>
      <c r="G40" s="201"/>
      <c r="H40" s="201">
        <v>600000</v>
      </c>
      <c r="I40" s="24" t="s">
        <v>216</v>
      </c>
      <c r="J40" s="48" t="s">
        <v>82</v>
      </c>
      <c r="K40" s="27" t="s">
        <v>115</v>
      </c>
      <c r="L40" s="240" t="s">
        <v>160</v>
      </c>
      <c r="M40" s="240" t="s">
        <v>167</v>
      </c>
      <c r="N40" s="240" t="s">
        <v>247</v>
      </c>
      <c r="O40" s="240" t="s">
        <v>161</v>
      </c>
      <c r="P40" s="240" t="s">
        <v>161</v>
      </c>
      <c r="Q40" s="240" t="s">
        <v>161</v>
      </c>
      <c r="R40" s="240" t="s">
        <v>161</v>
      </c>
      <c r="S40" s="240" t="s">
        <v>157</v>
      </c>
      <c r="T40" s="240" t="s">
        <v>161</v>
      </c>
      <c r="U40" s="240">
        <v>305</v>
      </c>
      <c r="V40" s="240">
        <v>2</v>
      </c>
      <c r="W40" s="240" t="s">
        <v>158</v>
      </c>
      <c r="X40" s="268" t="s">
        <v>158</v>
      </c>
    </row>
    <row r="41" spans="1:24" s="3" customFormat="1" ht="25.5">
      <c r="A41" s="139">
        <v>36</v>
      </c>
      <c r="B41" s="1" t="s">
        <v>218</v>
      </c>
      <c r="C41" s="1"/>
      <c r="D41" s="27"/>
      <c r="E41" s="27"/>
      <c r="F41" s="1"/>
      <c r="G41" s="201">
        <v>12442</v>
      </c>
      <c r="H41" s="201"/>
      <c r="I41" s="24" t="s">
        <v>216</v>
      </c>
      <c r="J41" s="48" t="s">
        <v>82</v>
      </c>
      <c r="K41" s="27" t="s">
        <v>116</v>
      </c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68"/>
    </row>
    <row r="42" spans="1:24" s="3" customFormat="1" ht="12.75" customHeight="1">
      <c r="A42" s="141">
        <v>37</v>
      </c>
      <c r="B42" s="1" t="s">
        <v>219</v>
      </c>
      <c r="C42" s="1"/>
      <c r="D42" s="27" t="s">
        <v>162</v>
      </c>
      <c r="E42" s="27" t="s">
        <v>156</v>
      </c>
      <c r="F42" s="1">
        <v>2016</v>
      </c>
      <c r="G42" s="201">
        <v>41673.24</v>
      </c>
      <c r="H42" s="201"/>
      <c r="I42" s="24"/>
      <c r="J42" s="48" t="s">
        <v>166</v>
      </c>
      <c r="K42" s="27" t="s">
        <v>117</v>
      </c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68"/>
    </row>
    <row r="43" spans="1:24" s="3" customFormat="1" ht="12.75" customHeight="1">
      <c r="A43" s="139">
        <v>38</v>
      </c>
      <c r="B43" s="1" t="s">
        <v>220</v>
      </c>
      <c r="C43" s="1"/>
      <c r="D43" s="27" t="s">
        <v>162</v>
      </c>
      <c r="E43" s="27" t="s">
        <v>156</v>
      </c>
      <c r="F43" s="1" t="s">
        <v>221</v>
      </c>
      <c r="G43" s="201">
        <v>70910.6</v>
      </c>
      <c r="H43" s="201"/>
      <c r="I43" s="24"/>
      <c r="J43" s="48" t="s">
        <v>222</v>
      </c>
      <c r="K43" s="27" t="s">
        <v>118</v>
      </c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68"/>
    </row>
    <row r="44" spans="1:24" s="3" customFormat="1" ht="12.75" customHeight="1">
      <c r="A44" s="141">
        <v>39</v>
      </c>
      <c r="B44" s="1" t="s">
        <v>223</v>
      </c>
      <c r="C44" s="1" t="s">
        <v>215</v>
      </c>
      <c r="D44" s="27" t="s">
        <v>162</v>
      </c>
      <c r="E44" s="27" t="s">
        <v>156</v>
      </c>
      <c r="F44" s="1">
        <v>2016</v>
      </c>
      <c r="G44" s="201">
        <v>10289.01</v>
      </c>
      <c r="H44" s="201"/>
      <c r="I44" s="24"/>
      <c r="J44" s="48" t="s">
        <v>224</v>
      </c>
      <c r="K44" s="27" t="s">
        <v>119</v>
      </c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68"/>
    </row>
    <row r="45" spans="1:24" s="3" customFormat="1" ht="12.75" customHeight="1">
      <c r="A45" s="139">
        <v>40</v>
      </c>
      <c r="B45" s="1" t="s">
        <v>225</v>
      </c>
      <c r="C45" s="1"/>
      <c r="D45" s="27" t="s">
        <v>162</v>
      </c>
      <c r="E45" s="27" t="s">
        <v>156</v>
      </c>
      <c r="F45" s="1">
        <v>2017</v>
      </c>
      <c r="G45" s="201">
        <v>29676.09</v>
      </c>
      <c r="H45" s="201"/>
      <c r="I45" s="24"/>
      <c r="J45" s="48" t="s">
        <v>226</v>
      </c>
      <c r="K45" s="27" t="s">
        <v>153</v>
      </c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68"/>
    </row>
    <row r="46" spans="1:24" s="3" customFormat="1" ht="12.75" customHeight="1">
      <c r="A46" s="141">
        <v>41</v>
      </c>
      <c r="B46" s="1" t="s">
        <v>227</v>
      </c>
      <c r="C46" s="1"/>
      <c r="D46" s="1" t="s">
        <v>162</v>
      </c>
      <c r="E46" s="27" t="s">
        <v>156</v>
      </c>
      <c r="F46" s="1" t="s">
        <v>228</v>
      </c>
      <c r="G46" s="201">
        <v>20906.28</v>
      </c>
      <c r="H46" s="201"/>
      <c r="I46" s="24" t="s">
        <v>190</v>
      </c>
      <c r="J46" s="48" t="s">
        <v>229</v>
      </c>
      <c r="K46" s="27" t="s">
        <v>248</v>
      </c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68"/>
    </row>
    <row r="47" spans="1:24" s="3" customFormat="1" ht="38.25">
      <c r="A47" s="139">
        <v>42</v>
      </c>
      <c r="B47" s="1" t="s">
        <v>230</v>
      </c>
      <c r="C47" s="1"/>
      <c r="D47" s="1" t="s">
        <v>162</v>
      </c>
      <c r="E47" s="27" t="s">
        <v>158</v>
      </c>
      <c r="F47" s="1">
        <v>2018</v>
      </c>
      <c r="G47" s="201">
        <v>110310.38</v>
      </c>
      <c r="H47" s="201"/>
      <c r="I47" s="24" t="s">
        <v>190</v>
      </c>
      <c r="J47" s="48" t="s">
        <v>120</v>
      </c>
      <c r="K47" s="27" t="s">
        <v>249</v>
      </c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68"/>
    </row>
    <row r="48" spans="1:24" s="3" customFormat="1" ht="25.5">
      <c r="A48" s="141">
        <v>43</v>
      </c>
      <c r="B48" s="143" t="s">
        <v>231</v>
      </c>
      <c r="C48" s="143"/>
      <c r="D48" s="172"/>
      <c r="E48" s="27"/>
      <c r="F48" s="173">
        <v>2018</v>
      </c>
      <c r="G48" s="202">
        <v>10110.22</v>
      </c>
      <c r="H48" s="202"/>
      <c r="I48" s="24"/>
      <c r="J48" s="174" t="s">
        <v>232</v>
      </c>
      <c r="K48" s="27" t="s">
        <v>250</v>
      </c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68"/>
    </row>
    <row r="49" spans="1:24" s="3" customFormat="1" ht="25.5">
      <c r="A49" s="139">
        <v>44</v>
      </c>
      <c r="B49" s="143" t="s">
        <v>233</v>
      </c>
      <c r="C49" s="143"/>
      <c r="D49" s="172"/>
      <c r="E49" s="27"/>
      <c r="F49" s="173">
        <v>2018</v>
      </c>
      <c r="G49" s="202">
        <v>4317.79</v>
      </c>
      <c r="H49" s="202"/>
      <c r="I49" s="24"/>
      <c r="J49" s="174" t="s">
        <v>234</v>
      </c>
      <c r="K49" s="27" t="s">
        <v>251</v>
      </c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68"/>
    </row>
    <row r="50" spans="1:24" s="3" customFormat="1" ht="12.75">
      <c r="A50" s="141">
        <v>45</v>
      </c>
      <c r="B50" s="143" t="s">
        <v>366</v>
      </c>
      <c r="C50" s="143"/>
      <c r="D50" s="172" t="s">
        <v>162</v>
      </c>
      <c r="E50" s="1" t="s">
        <v>158</v>
      </c>
      <c r="F50" s="173">
        <v>2019</v>
      </c>
      <c r="G50" s="202">
        <v>21525</v>
      </c>
      <c r="H50" s="202"/>
      <c r="I50" s="24"/>
      <c r="J50" s="174" t="s">
        <v>166</v>
      </c>
      <c r="K50" s="27" t="s">
        <v>369</v>
      </c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68"/>
    </row>
    <row r="51" spans="1:24" s="3" customFormat="1" ht="26.25" thickBot="1">
      <c r="A51" s="139">
        <v>46</v>
      </c>
      <c r="B51" s="238" t="s">
        <v>367</v>
      </c>
      <c r="C51" s="238"/>
      <c r="D51" s="172" t="s">
        <v>162</v>
      </c>
      <c r="E51" s="165" t="s">
        <v>158</v>
      </c>
      <c r="F51" s="173">
        <v>2019</v>
      </c>
      <c r="G51" s="202">
        <v>65096.18</v>
      </c>
      <c r="H51" s="202"/>
      <c r="I51" s="24"/>
      <c r="J51" s="174" t="s">
        <v>368</v>
      </c>
      <c r="K51" s="27" t="s">
        <v>370</v>
      </c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68"/>
    </row>
    <row r="52" spans="1:24" s="4" customFormat="1" ht="13.5" thickBot="1">
      <c r="A52" s="390" t="s">
        <v>0</v>
      </c>
      <c r="B52" s="391" t="s">
        <v>0</v>
      </c>
      <c r="C52" s="391"/>
      <c r="D52" s="32"/>
      <c r="E52" s="147"/>
      <c r="F52" s="156"/>
      <c r="G52" s="203">
        <f>SUM(G6:G51)</f>
        <v>1291233.1600000001</v>
      </c>
      <c r="H52" s="203">
        <f>SUM(H6:H51)</f>
        <v>9360000</v>
      </c>
      <c r="I52" s="144"/>
      <c r="J52" s="144"/>
      <c r="K52" s="145"/>
      <c r="L52" s="144"/>
      <c r="M52" s="144"/>
      <c r="N52" s="144"/>
      <c r="O52" s="144"/>
      <c r="P52" s="144"/>
      <c r="Q52" s="148"/>
      <c r="R52" s="148"/>
      <c r="S52" s="148"/>
      <c r="T52" s="148"/>
      <c r="U52" s="148"/>
      <c r="V52" s="148"/>
      <c r="W52" s="148"/>
      <c r="X52" s="149"/>
    </row>
    <row r="53" spans="1:24" ht="12.75" customHeight="1" thickBot="1">
      <c r="A53" s="368" t="s">
        <v>75</v>
      </c>
      <c r="B53" s="369"/>
      <c r="C53" s="369"/>
      <c r="D53" s="369"/>
      <c r="E53" s="369"/>
      <c r="F53" s="369"/>
      <c r="G53" s="369"/>
      <c r="H53" s="274"/>
      <c r="I53" s="124"/>
      <c r="J53" s="124"/>
      <c r="K53" s="368" t="s">
        <v>75</v>
      </c>
      <c r="L53" s="369"/>
      <c r="M53" s="369"/>
      <c r="N53" s="369"/>
      <c r="O53" s="369"/>
      <c r="P53" s="369"/>
      <c r="Q53" s="369"/>
      <c r="R53" s="125"/>
      <c r="S53" s="125"/>
      <c r="T53" s="125"/>
      <c r="U53" s="125"/>
      <c r="V53" s="125"/>
      <c r="W53" s="125"/>
      <c r="X53" s="126"/>
    </row>
    <row r="54" spans="1:24" s="3" customFormat="1" ht="39" thickBot="1">
      <c r="A54" s="248">
        <v>1</v>
      </c>
      <c r="B54" s="167" t="s">
        <v>410</v>
      </c>
      <c r="C54" s="165" t="s">
        <v>411</v>
      </c>
      <c r="D54" s="165" t="s">
        <v>155</v>
      </c>
      <c r="E54" s="165" t="s">
        <v>155</v>
      </c>
      <c r="F54" s="165">
        <v>1800</v>
      </c>
      <c r="G54" s="204"/>
      <c r="H54" s="204">
        <v>2002294</v>
      </c>
      <c r="I54" s="166" t="s">
        <v>412</v>
      </c>
      <c r="J54" s="167" t="s">
        <v>413</v>
      </c>
      <c r="K54" s="168">
        <v>1</v>
      </c>
      <c r="L54" s="165" t="s">
        <v>414</v>
      </c>
      <c r="M54" s="165" t="s">
        <v>415</v>
      </c>
      <c r="N54" s="24"/>
      <c r="O54" s="24" t="s">
        <v>416</v>
      </c>
      <c r="P54" s="165" t="s">
        <v>417</v>
      </c>
      <c r="Q54" s="165" t="s">
        <v>417</v>
      </c>
      <c r="R54" s="165" t="s">
        <v>417</v>
      </c>
      <c r="S54" s="165" t="s">
        <v>418</v>
      </c>
      <c r="T54" s="165" t="s">
        <v>417</v>
      </c>
      <c r="U54" s="24" t="s">
        <v>419</v>
      </c>
      <c r="V54" s="165" t="s">
        <v>420</v>
      </c>
      <c r="W54" s="168" t="s">
        <v>158</v>
      </c>
      <c r="X54" s="169" t="s">
        <v>158</v>
      </c>
    </row>
    <row r="55" spans="1:24" s="4" customFormat="1" ht="12.75" customHeight="1" thickBot="1">
      <c r="A55" s="170"/>
      <c r="B55" s="135" t="s">
        <v>0</v>
      </c>
      <c r="C55" s="171"/>
      <c r="D55" s="32"/>
      <c r="E55" s="147"/>
      <c r="F55" s="156"/>
      <c r="G55" s="203">
        <f>SUM(G54)</f>
        <v>0</v>
      </c>
      <c r="H55" s="203">
        <f>SUM(H54)</f>
        <v>2002294</v>
      </c>
      <c r="I55" s="144"/>
      <c r="J55" s="144"/>
      <c r="K55" s="145"/>
      <c r="L55" s="144"/>
      <c r="M55" s="144"/>
      <c r="N55" s="144"/>
      <c r="O55" s="144"/>
      <c r="P55" s="144"/>
      <c r="Q55" s="148"/>
      <c r="R55" s="148"/>
      <c r="S55" s="148"/>
      <c r="T55" s="148"/>
      <c r="U55" s="148"/>
      <c r="V55" s="148"/>
      <c r="W55" s="148"/>
      <c r="X55" s="149"/>
    </row>
    <row r="56" spans="1:24" ht="12.75" customHeight="1" thickBot="1">
      <c r="A56" s="374" t="s">
        <v>76</v>
      </c>
      <c r="B56" s="375"/>
      <c r="C56" s="375"/>
      <c r="D56" s="375"/>
      <c r="E56" s="375"/>
      <c r="F56" s="375"/>
      <c r="G56" s="375"/>
      <c r="H56" s="252"/>
      <c r="I56" s="257"/>
      <c r="J56" s="257"/>
      <c r="K56" s="374" t="s">
        <v>76</v>
      </c>
      <c r="L56" s="375"/>
      <c r="M56" s="375"/>
      <c r="N56" s="375"/>
      <c r="O56" s="375"/>
      <c r="P56" s="375"/>
      <c r="Q56" s="375"/>
      <c r="R56" s="258"/>
      <c r="S56" s="258"/>
      <c r="T56" s="258"/>
      <c r="U56" s="258"/>
      <c r="V56" s="258"/>
      <c r="W56" s="258"/>
      <c r="X56" s="259"/>
    </row>
    <row r="57" spans="1:24" s="43" customFormat="1" ht="38.25">
      <c r="A57" s="263">
        <v>1</v>
      </c>
      <c r="B57" s="269" t="s">
        <v>433</v>
      </c>
      <c r="C57" s="264" t="s">
        <v>434</v>
      </c>
      <c r="D57" s="264" t="s">
        <v>435</v>
      </c>
      <c r="E57" s="264" t="s">
        <v>156</v>
      </c>
      <c r="F57" s="264">
        <v>1976</v>
      </c>
      <c r="G57" s="265"/>
      <c r="H57" s="265">
        <v>368200</v>
      </c>
      <c r="I57" s="334" t="s">
        <v>443</v>
      </c>
      <c r="J57" s="269" t="s">
        <v>444</v>
      </c>
      <c r="K57" s="266">
        <v>1</v>
      </c>
      <c r="L57" s="264" t="s">
        <v>447</v>
      </c>
      <c r="M57" s="264" t="s">
        <v>244</v>
      </c>
      <c r="N57" s="264" t="s">
        <v>458</v>
      </c>
      <c r="O57" s="264" t="s">
        <v>417</v>
      </c>
      <c r="P57" s="264" t="s">
        <v>417</v>
      </c>
      <c r="Q57" s="264" t="s">
        <v>417</v>
      </c>
      <c r="R57" s="264" t="s">
        <v>417</v>
      </c>
      <c r="S57" s="264" t="s">
        <v>454</v>
      </c>
      <c r="T57" s="264" t="s">
        <v>455</v>
      </c>
      <c r="U57" s="264">
        <v>550</v>
      </c>
      <c r="V57" s="264">
        <v>1</v>
      </c>
      <c r="W57" s="264" t="s">
        <v>456</v>
      </c>
      <c r="X57" s="267" t="s">
        <v>457</v>
      </c>
    </row>
    <row r="58" spans="1:24" s="43" customFormat="1" ht="25.5">
      <c r="A58" s="139">
        <v>2</v>
      </c>
      <c r="B58" s="240" t="s">
        <v>436</v>
      </c>
      <c r="C58" s="1" t="s">
        <v>437</v>
      </c>
      <c r="D58" s="1" t="s">
        <v>435</v>
      </c>
      <c r="E58" s="1" t="s">
        <v>156</v>
      </c>
      <c r="F58" s="1">
        <v>2014</v>
      </c>
      <c r="G58" s="201">
        <v>23786</v>
      </c>
      <c r="H58" s="201"/>
      <c r="I58" s="240"/>
      <c r="J58" s="240" t="s">
        <v>445</v>
      </c>
      <c r="K58" s="15">
        <v>2</v>
      </c>
      <c r="L58" s="1"/>
      <c r="M58" s="1"/>
      <c r="N58" s="1"/>
      <c r="O58" s="27"/>
      <c r="P58" s="27"/>
      <c r="Q58" s="27"/>
      <c r="R58" s="27"/>
      <c r="S58" s="27"/>
      <c r="T58" s="27"/>
      <c r="U58" s="1"/>
      <c r="V58" s="1"/>
      <c r="W58" s="1"/>
      <c r="X58" s="239"/>
    </row>
    <row r="59" spans="1:24" s="43" customFormat="1" ht="12.75">
      <c r="A59" s="139">
        <v>3</v>
      </c>
      <c r="B59" s="240" t="s">
        <v>438</v>
      </c>
      <c r="C59" s="1" t="s">
        <v>434</v>
      </c>
      <c r="D59" s="1" t="s">
        <v>435</v>
      </c>
      <c r="E59" s="1" t="s">
        <v>156</v>
      </c>
      <c r="F59" s="1">
        <v>1965</v>
      </c>
      <c r="G59" s="201"/>
      <c r="H59" s="201">
        <v>355400</v>
      </c>
      <c r="I59" s="380" t="s">
        <v>446</v>
      </c>
      <c r="J59" s="380" t="s">
        <v>445</v>
      </c>
      <c r="K59" s="15">
        <v>3</v>
      </c>
      <c r="L59" s="1" t="s">
        <v>448</v>
      </c>
      <c r="M59" s="1" t="s">
        <v>449</v>
      </c>
      <c r="N59" s="1" t="s">
        <v>450</v>
      </c>
      <c r="O59" s="27" t="s">
        <v>455</v>
      </c>
      <c r="P59" s="27" t="s">
        <v>417</v>
      </c>
      <c r="Q59" s="27" t="s">
        <v>417</v>
      </c>
      <c r="R59" s="27" t="s">
        <v>417</v>
      </c>
      <c r="S59" s="27" t="s">
        <v>454</v>
      </c>
      <c r="T59" s="27" t="s">
        <v>455</v>
      </c>
      <c r="U59" s="1">
        <v>623</v>
      </c>
      <c r="V59" s="1">
        <v>1</v>
      </c>
      <c r="W59" s="1" t="s">
        <v>457</v>
      </c>
      <c r="X59" s="239" t="s">
        <v>457</v>
      </c>
    </row>
    <row r="60" spans="1:24" s="43" customFormat="1" ht="12.75">
      <c r="A60" s="139">
        <v>4</v>
      </c>
      <c r="B60" s="240" t="s">
        <v>439</v>
      </c>
      <c r="C60" s="1" t="s">
        <v>434</v>
      </c>
      <c r="D60" s="1" t="s">
        <v>435</v>
      </c>
      <c r="E60" s="1" t="s">
        <v>156</v>
      </c>
      <c r="F60" s="1">
        <v>1966</v>
      </c>
      <c r="G60" s="201"/>
      <c r="H60" s="201">
        <v>1402500</v>
      </c>
      <c r="I60" s="381"/>
      <c r="J60" s="382"/>
      <c r="K60" s="15">
        <v>4</v>
      </c>
      <c r="L60" s="1" t="s">
        <v>451</v>
      </c>
      <c r="M60" s="1" t="s">
        <v>449</v>
      </c>
      <c r="N60" s="1" t="s">
        <v>450</v>
      </c>
      <c r="O60" s="27" t="s">
        <v>455</v>
      </c>
      <c r="P60" s="27" t="s">
        <v>417</v>
      </c>
      <c r="Q60" s="27" t="s">
        <v>417</v>
      </c>
      <c r="R60" s="27" t="s">
        <v>417</v>
      </c>
      <c r="S60" s="27" t="s">
        <v>454</v>
      </c>
      <c r="T60" s="27" t="s">
        <v>455</v>
      </c>
      <c r="U60" s="1">
        <v>1476</v>
      </c>
      <c r="V60" s="1">
        <v>2</v>
      </c>
      <c r="W60" s="1" t="s">
        <v>457</v>
      </c>
      <c r="X60" s="239" t="s">
        <v>457</v>
      </c>
    </row>
    <row r="61" spans="1:24" s="43" customFormat="1" ht="12.75" customHeight="1">
      <c r="A61" s="139">
        <v>5</v>
      </c>
      <c r="B61" s="240" t="s">
        <v>440</v>
      </c>
      <c r="C61" s="1" t="s">
        <v>441</v>
      </c>
      <c r="D61" s="1" t="s">
        <v>435</v>
      </c>
      <c r="E61" s="1" t="s">
        <v>156</v>
      </c>
      <c r="F61" s="1">
        <v>2005</v>
      </c>
      <c r="G61" s="201">
        <v>1563810.55</v>
      </c>
      <c r="H61" s="201"/>
      <c r="I61" s="240"/>
      <c r="J61" s="382"/>
      <c r="K61" s="15">
        <v>5</v>
      </c>
      <c r="L61" s="240" t="s">
        <v>451</v>
      </c>
      <c r="M61" s="240" t="s">
        <v>452</v>
      </c>
      <c r="N61" s="240" t="s">
        <v>453</v>
      </c>
      <c r="O61" s="240" t="s">
        <v>455</v>
      </c>
      <c r="P61" s="240" t="s">
        <v>417</v>
      </c>
      <c r="Q61" s="240" t="s">
        <v>417</v>
      </c>
      <c r="R61" s="240" t="s">
        <v>417</v>
      </c>
      <c r="S61" s="240" t="s">
        <v>454</v>
      </c>
      <c r="T61" s="240" t="s">
        <v>455</v>
      </c>
      <c r="U61" s="240">
        <v>1082.9</v>
      </c>
      <c r="V61" s="240">
        <v>1</v>
      </c>
      <c r="W61" s="240" t="s">
        <v>457</v>
      </c>
      <c r="X61" s="268" t="s">
        <v>457</v>
      </c>
    </row>
    <row r="62" spans="1:24" s="43" customFormat="1" ht="25.5">
      <c r="A62" s="139">
        <v>6</v>
      </c>
      <c r="B62" s="240" t="s">
        <v>442</v>
      </c>
      <c r="C62" s="1" t="s">
        <v>441</v>
      </c>
      <c r="D62" s="1" t="s">
        <v>435</v>
      </c>
      <c r="E62" s="1" t="s">
        <v>156</v>
      </c>
      <c r="F62" s="1">
        <v>2010</v>
      </c>
      <c r="G62" s="201">
        <v>1231348.3</v>
      </c>
      <c r="H62" s="201"/>
      <c r="I62" s="240"/>
      <c r="J62" s="381"/>
      <c r="K62" s="15">
        <v>6</v>
      </c>
      <c r="L62" s="240" t="s">
        <v>454</v>
      </c>
      <c r="M62" s="240" t="s">
        <v>454</v>
      </c>
      <c r="N62" s="240" t="s">
        <v>454</v>
      </c>
      <c r="O62" s="240"/>
      <c r="P62" s="240"/>
      <c r="Q62" s="240"/>
      <c r="R62" s="240"/>
      <c r="S62" s="240"/>
      <c r="T62" s="240"/>
      <c r="U62" s="240"/>
      <c r="V62" s="240"/>
      <c r="W62" s="240"/>
      <c r="X62" s="268"/>
    </row>
    <row r="63" spans="1:24" s="4" customFormat="1" ht="13.5" thickBot="1">
      <c r="A63" s="404" t="s">
        <v>0</v>
      </c>
      <c r="B63" s="405"/>
      <c r="C63" s="405"/>
      <c r="D63" s="253"/>
      <c r="E63" s="254"/>
      <c r="F63" s="255"/>
      <c r="G63" s="256">
        <f>SUM(G57:G62)</f>
        <v>2818944.85</v>
      </c>
      <c r="H63" s="256">
        <f>SUM(H57:H62)</f>
        <v>2126100</v>
      </c>
      <c r="I63" s="260"/>
      <c r="J63" s="260"/>
      <c r="K63" s="246"/>
      <c r="L63" s="260"/>
      <c r="M63" s="260"/>
      <c r="N63" s="260"/>
      <c r="O63" s="260"/>
      <c r="P63" s="260"/>
      <c r="Q63" s="261"/>
      <c r="R63" s="261"/>
      <c r="S63" s="261"/>
      <c r="T63" s="261"/>
      <c r="U63" s="261"/>
      <c r="V63" s="261"/>
      <c r="W63" s="261"/>
      <c r="X63" s="262"/>
    </row>
    <row r="64" spans="1:24" ht="12.75" customHeight="1" thickBot="1">
      <c r="A64" s="368" t="s">
        <v>142</v>
      </c>
      <c r="B64" s="369"/>
      <c r="C64" s="369"/>
      <c r="D64" s="369"/>
      <c r="E64" s="369"/>
      <c r="F64" s="369"/>
      <c r="G64" s="369"/>
      <c r="H64" s="274"/>
      <c r="I64" s="124"/>
      <c r="J64" s="124"/>
      <c r="K64" s="368" t="s">
        <v>77</v>
      </c>
      <c r="L64" s="369"/>
      <c r="M64" s="369"/>
      <c r="N64" s="369"/>
      <c r="O64" s="369"/>
      <c r="P64" s="369"/>
      <c r="Q64" s="369"/>
      <c r="R64" s="125"/>
      <c r="S64" s="125"/>
      <c r="T64" s="125"/>
      <c r="U64" s="125"/>
      <c r="V64" s="125"/>
      <c r="W64" s="125"/>
      <c r="X64" s="126"/>
    </row>
    <row r="65" spans="1:24" s="249" customFormat="1" ht="25.5">
      <c r="A65" s="241" t="s">
        <v>84</v>
      </c>
      <c r="B65" s="27" t="s">
        <v>487</v>
      </c>
      <c r="C65" s="27" t="s">
        <v>488</v>
      </c>
      <c r="D65" s="27" t="s">
        <v>489</v>
      </c>
      <c r="E65" s="27" t="s">
        <v>156</v>
      </c>
      <c r="F65" s="27">
        <v>1996</v>
      </c>
      <c r="G65" s="205"/>
      <c r="H65" s="205">
        <v>1748000</v>
      </c>
      <c r="I65" s="95" t="s">
        <v>490</v>
      </c>
      <c r="J65" s="27" t="s">
        <v>491</v>
      </c>
      <c r="K65" s="142">
        <v>1</v>
      </c>
      <c r="L65" s="27" t="s">
        <v>160</v>
      </c>
      <c r="M65" s="27" t="s">
        <v>163</v>
      </c>
      <c r="N65" s="27" t="s">
        <v>500</v>
      </c>
      <c r="O65" s="27" t="s">
        <v>417</v>
      </c>
      <c r="P65" s="27" t="s">
        <v>417</v>
      </c>
      <c r="Q65" s="27" t="s">
        <v>417</v>
      </c>
      <c r="R65" s="27" t="s">
        <v>455</v>
      </c>
      <c r="S65" s="27" t="s">
        <v>454</v>
      </c>
      <c r="T65" s="27" t="s">
        <v>455</v>
      </c>
      <c r="U65" s="42">
        <v>1210</v>
      </c>
      <c r="V65" s="42">
        <v>3</v>
      </c>
      <c r="W65" s="42" t="s">
        <v>158</v>
      </c>
      <c r="X65" s="138" t="s">
        <v>158</v>
      </c>
    </row>
    <row r="66" spans="1:24" s="249" customFormat="1" ht="51">
      <c r="A66" s="242" t="s">
        <v>85</v>
      </c>
      <c r="B66" s="1" t="s">
        <v>492</v>
      </c>
      <c r="C66" s="1" t="s">
        <v>493</v>
      </c>
      <c r="D66" s="1" t="s">
        <v>489</v>
      </c>
      <c r="E66" s="1" t="s">
        <v>156</v>
      </c>
      <c r="F66" s="1">
        <v>2008</v>
      </c>
      <c r="G66" s="201">
        <v>53264.43</v>
      </c>
      <c r="H66" s="201"/>
      <c r="I66" s="1" t="s">
        <v>494</v>
      </c>
      <c r="J66" s="1" t="s">
        <v>491</v>
      </c>
      <c r="K66" s="24">
        <v>2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116"/>
    </row>
    <row r="67" spans="1:24" s="249" customFormat="1" ht="38.25" customHeight="1">
      <c r="A67" s="243" t="s">
        <v>86</v>
      </c>
      <c r="B67" s="143" t="s">
        <v>433</v>
      </c>
      <c r="C67" s="143" t="s">
        <v>434</v>
      </c>
      <c r="D67" s="143" t="s">
        <v>489</v>
      </c>
      <c r="E67" s="143" t="s">
        <v>156</v>
      </c>
      <c r="F67" s="143">
        <v>1905</v>
      </c>
      <c r="G67" s="202"/>
      <c r="H67" s="202">
        <v>240800</v>
      </c>
      <c r="I67" s="143"/>
      <c r="J67" s="143" t="s">
        <v>495</v>
      </c>
      <c r="K67" s="150">
        <v>3</v>
      </c>
      <c r="L67" s="24" t="s">
        <v>451</v>
      </c>
      <c r="M67" s="24" t="s">
        <v>501</v>
      </c>
      <c r="N67" s="380" t="s">
        <v>502</v>
      </c>
      <c r="O67" s="24" t="s">
        <v>417</v>
      </c>
      <c r="P67" s="24" t="s">
        <v>417</v>
      </c>
      <c r="Q67" s="24" t="s">
        <v>417</v>
      </c>
      <c r="R67" s="24" t="s">
        <v>417</v>
      </c>
      <c r="S67" s="24" t="s">
        <v>454</v>
      </c>
      <c r="T67" s="24" t="s">
        <v>417</v>
      </c>
      <c r="U67" s="24">
        <v>170</v>
      </c>
      <c r="V67" s="24">
        <v>2</v>
      </c>
      <c r="W67" s="24" t="s">
        <v>158</v>
      </c>
      <c r="X67" s="116" t="s">
        <v>158</v>
      </c>
    </row>
    <row r="68" spans="1:24" s="249" customFormat="1" ht="25.5">
      <c r="A68" s="243" t="s">
        <v>87</v>
      </c>
      <c r="B68" s="143" t="s">
        <v>496</v>
      </c>
      <c r="C68" s="143"/>
      <c r="D68" s="143" t="s">
        <v>489</v>
      </c>
      <c r="E68" s="143" t="s">
        <v>156</v>
      </c>
      <c r="F68" s="143">
        <v>1905</v>
      </c>
      <c r="G68" s="202"/>
      <c r="H68" s="202">
        <v>25200</v>
      </c>
      <c r="I68" s="143"/>
      <c r="J68" s="143" t="s">
        <v>497</v>
      </c>
      <c r="K68" s="150">
        <v>4</v>
      </c>
      <c r="L68" s="24" t="s">
        <v>451</v>
      </c>
      <c r="M68" s="24" t="s">
        <v>501</v>
      </c>
      <c r="N68" s="381"/>
      <c r="O68" s="24" t="s">
        <v>416</v>
      </c>
      <c r="P68" s="24" t="s">
        <v>417</v>
      </c>
      <c r="Q68" s="24" t="s">
        <v>417</v>
      </c>
      <c r="R68" s="24" t="s">
        <v>454</v>
      </c>
      <c r="S68" s="24" t="s">
        <v>454</v>
      </c>
      <c r="T68" s="24" t="s">
        <v>455</v>
      </c>
      <c r="U68" s="24">
        <v>90</v>
      </c>
      <c r="V68" s="24">
        <v>1</v>
      </c>
      <c r="W68" s="24" t="s">
        <v>457</v>
      </c>
      <c r="X68" s="116" t="s">
        <v>457</v>
      </c>
    </row>
    <row r="69" spans="1:24" s="249" customFormat="1" ht="39" thickBot="1">
      <c r="A69" s="243" t="s">
        <v>88</v>
      </c>
      <c r="B69" s="143" t="s">
        <v>436</v>
      </c>
      <c r="C69" s="143" t="s">
        <v>498</v>
      </c>
      <c r="D69" s="143" t="s">
        <v>489</v>
      </c>
      <c r="E69" s="143" t="s">
        <v>156</v>
      </c>
      <c r="F69" s="143">
        <v>2012.2014</v>
      </c>
      <c r="G69" s="202">
        <v>63505.65</v>
      </c>
      <c r="H69" s="202"/>
      <c r="I69" s="143" t="s">
        <v>499</v>
      </c>
      <c r="J69" s="143" t="s">
        <v>491</v>
      </c>
      <c r="K69" s="150">
        <v>5</v>
      </c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116"/>
    </row>
    <row r="70" spans="1:24" s="4" customFormat="1" ht="14.25" customHeight="1" thickBot="1">
      <c r="A70" s="157"/>
      <c r="B70" s="399" t="s">
        <v>0</v>
      </c>
      <c r="C70" s="399"/>
      <c r="D70" s="158"/>
      <c r="E70" s="159"/>
      <c r="F70" s="160"/>
      <c r="G70" s="207">
        <f>SUM(G65:G69)</f>
        <v>116770.08</v>
      </c>
      <c r="H70" s="207">
        <f>SUM(H65:H69)</f>
        <v>2014000</v>
      </c>
      <c r="I70" s="162"/>
      <c r="J70" s="162"/>
      <c r="K70" s="161"/>
      <c r="L70" s="162"/>
      <c r="M70" s="162"/>
      <c r="N70" s="162"/>
      <c r="O70" s="162"/>
      <c r="P70" s="162"/>
      <c r="Q70" s="163"/>
      <c r="R70" s="163"/>
      <c r="S70" s="163"/>
      <c r="T70" s="163"/>
      <c r="U70" s="163"/>
      <c r="V70" s="163"/>
      <c r="W70" s="163"/>
      <c r="X70" s="164"/>
    </row>
    <row r="71" spans="1:24" s="4" customFormat="1" ht="15" customHeight="1" thickBot="1">
      <c r="A71" s="376" t="s">
        <v>143</v>
      </c>
      <c r="B71" s="377"/>
      <c r="C71" s="377"/>
      <c r="D71" s="377"/>
      <c r="E71" s="377"/>
      <c r="F71" s="377"/>
      <c r="G71" s="377"/>
      <c r="H71" s="216"/>
      <c r="I71" s="124"/>
      <c r="J71" s="124"/>
      <c r="K71" s="376" t="s">
        <v>78</v>
      </c>
      <c r="L71" s="377"/>
      <c r="M71" s="377"/>
      <c r="N71" s="377"/>
      <c r="O71" s="377"/>
      <c r="P71" s="377"/>
      <c r="Q71" s="377"/>
      <c r="R71" s="125"/>
      <c r="S71" s="125"/>
      <c r="T71" s="125"/>
      <c r="U71" s="125"/>
      <c r="V71" s="125"/>
      <c r="W71" s="125"/>
      <c r="X71" s="126"/>
    </row>
    <row r="72" spans="1:24" s="249" customFormat="1" ht="25.5">
      <c r="A72" s="241">
        <v>1</v>
      </c>
      <c r="B72" s="50" t="s">
        <v>515</v>
      </c>
      <c r="C72" s="50" t="s">
        <v>434</v>
      </c>
      <c r="D72" s="50" t="s">
        <v>516</v>
      </c>
      <c r="E72" s="50" t="s">
        <v>156</v>
      </c>
      <c r="F72" s="50">
        <v>1984</v>
      </c>
      <c r="G72" s="205"/>
      <c r="H72" s="205">
        <v>2000000</v>
      </c>
      <c r="I72" s="101" t="s">
        <v>517</v>
      </c>
      <c r="J72" s="50" t="s">
        <v>525</v>
      </c>
      <c r="K72" s="142">
        <v>1</v>
      </c>
      <c r="L72" s="50" t="s">
        <v>451</v>
      </c>
      <c r="M72" s="50" t="s">
        <v>521</v>
      </c>
      <c r="N72" s="50" t="s">
        <v>522</v>
      </c>
      <c r="O72" s="50" t="s">
        <v>523</v>
      </c>
      <c r="P72" s="50" t="s">
        <v>523</v>
      </c>
      <c r="Q72" s="50" t="s">
        <v>455</v>
      </c>
      <c r="R72" s="50" t="s">
        <v>455</v>
      </c>
      <c r="S72" s="50" t="s">
        <v>454</v>
      </c>
      <c r="T72" s="50" t="s">
        <v>455</v>
      </c>
      <c r="U72" s="52">
        <v>1700</v>
      </c>
      <c r="V72" s="52">
        <v>2</v>
      </c>
      <c r="W72" s="52" t="s">
        <v>524</v>
      </c>
      <c r="X72" s="136" t="s">
        <v>457</v>
      </c>
    </row>
    <row r="73" spans="1:24" s="249" customFormat="1" ht="25.5">
      <c r="A73" s="242">
        <v>2</v>
      </c>
      <c r="B73" s="48" t="s">
        <v>518</v>
      </c>
      <c r="C73" s="48" t="s">
        <v>519</v>
      </c>
      <c r="D73" s="48" t="s">
        <v>516</v>
      </c>
      <c r="E73" s="48" t="s">
        <v>156</v>
      </c>
      <c r="F73" s="48">
        <v>1985</v>
      </c>
      <c r="G73" s="201"/>
      <c r="H73" s="201">
        <v>769300</v>
      </c>
      <c r="I73" s="48" t="s">
        <v>517</v>
      </c>
      <c r="J73" s="48" t="s">
        <v>525</v>
      </c>
      <c r="K73" s="24">
        <v>2</v>
      </c>
      <c r="L73" s="48" t="s">
        <v>451</v>
      </c>
      <c r="M73" s="48" t="s">
        <v>521</v>
      </c>
      <c r="N73" s="48" t="s">
        <v>522</v>
      </c>
      <c r="O73" s="48" t="s">
        <v>523</v>
      </c>
      <c r="P73" s="48" t="s">
        <v>523</v>
      </c>
      <c r="Q73" s="48" t="s">
        <v>455</v>
      </c>
      <c r="R73" s="48" t="s">
        <v>455</v>
      </c>
      <c r="S73" s="48" t="s">
        <v>454</v>
      </c>
      <c r="T73" s="48" t="s">
        <v>455</v>
      </c>
      <c r="U73" s="51">
        <v>576</v>
      </c>
      <c r="V73" s="51">
        <v>1</v>
      </c>
      <c r="W73" s="51" t="s">
        <v>457</v>
      </c>
      <c r="X73" s="137" t="s">
        <v>457</v>
      </c>
    </row>
    <row r="74" spans="1:24" s="249" customFormat="1" ht="39" thickBot="1">
      <c r="A74" s="243">
        <v>3</v>
      </c>
      <c r="B74" s="106" t="s">
        <v>520</v>
      </c>
      <c r="C74" s="106" t="s">
        <v>498</v>
      </c>
      <c r="D74" s="106" t="s">
        <v>516</v>
      </c>
      <c r="E74" s="106" t="s">
        <v>156</v>
      </c>
      <c r="F74" s="106">
        <v>2014</v>
      </c>
      <c r="G74" s="202">
        <v>64116</v>
      </c>
      <c r="H74" s="202"/>
      <c r="I74" s="24"/>
      <c r="J74" s="240" t="s">
        <v>525</v>
      </c>
      <c r="K74" s="150">
        <v>3</v>
      </c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116"/>
    </row>
    <row r="75" spans="1:24" s="4" customFormat="1" ht="13.5" thickBot="1">
      <c r="A75" s="154"/>
      <c r="B75" s="135" t="s">
        <v>0</v>
      </c>
      <c r="C75" s="155"/>
      <c r="D75" s="32"/>
      <c r="E75" s="147"/>
      <c r="F75" s="156"/>
      <c r="G75" s="203">
        <f>SUM(G72:G74)</f>
        <v>64116</v>
      </c>
      <c r="H75" s="203">
        <f>SUM(H72:H74)</f>
        <v>2769300</v>
      </c>
      <c r="I75" s="144"/>
      <c r="J75" s="144"/>
      <c r="K75" s="145"/>
      <c r="L75" s="144"/>
      <c r="M75" s="144"/>
      <c r="N75" s="144"/>
      <c r="O75" s="144"/>
      <c r="P75" s="144"/>
      <c r="Q75" s="148"/>
      <c r="R75" s="148"/>
      <c r="S75" s="148"/>
      <c r="T75" s="148"/>
      <c r="U75" s="148"/>
      <c r="V75" s="148"/>
      <c r="W75" s="148"/>
      <c r="X75" s="149"/>
    </row>
    <row r="76" spans="1:24" s="4" customFormat="1" ht="14.25" customHeight="1" thickBot="1">
      <c r="A76" s="378" t="s">
        <v>144</v>
      </c>
      <c r="B76" s="379"/>
      <c r="C76" s="379"/>
      <c r="D76" s="379"/>
      <c r="E76" s="379"/>
      <c r="F76" s="379"/>
      <c r="G76" s="379"/>
      <c r="H76" s="274"/>
      <c r="I76" s="124"/>
      <c r="J76" s="124"/>
      <c r="K76" s="378" t="s">
        <v>79</v>
      </c>
      <c r="L76" s="379"/>
      <c r="M76" s="379"/>
      <c r="N76" s="379"/>
      <c r="O76" s="379"/>
      <c r="P76" s="379"/>
      <c r="Q76" s="379"/>
      <c r="R76" s="125"/>
      <c r="S76" s="125"/>
      <c r="T76" s="125"/>
      <c r="U76" s="125"/>
      <c r="V76" s="125"/>
      <c r="W76" s="125"/>
      <c r="X76" s="126"/>
    </row>
    <row r="77" spans="1:24" s="249" customFormat="1" ht="45.75" customHeight="1">
      <c r="A77" s="241">
        <v>1</v>
      </c>
      <c r="B77" s="27" t="s">
        <v>536</v>
      </c>
      <c r="C77" s="27" t="s">
        <v>537</v>
      </c>
      <c r="D77" s="27" t="s">
        <v>489</v>
      </c>
      <c r="E77" s="27" t="s">
        <v>538</v>
      </c>
      <c r="F77" s="27">
        <v>1907</v>
      </c>
      <c r="G77" s="205"/>
      <c r="H77" s="205">
        <v>285000</v>
      </c>
      <c r="I77" s="372" t="s">
        <v>539</v>
      </c>
      <c r="J77" s="27" t="s">
        <v>540</v>
      </c>
      <c r="K77" s="142">
        <v>1</v>
      </c>
      <c r="L77" s="27" t="s">
        <v>451</v>
      </c>
      <c r="M77" s="27" t="s">
        <v>544</v>
      </c>
      <c r="N77" s="27" t="s">
        <v>549</v>
      </c>
      <c r="O77" s="27" t="s">
        <v>417</v>
      </c>
      <c r="P77" s="27" t="s">
        <v>417</v>
      </c>
      <c r="Q77" s="27" t="s">
        <v>417</v>
      </c>
      <c r="R77" s="27" t="s">
        <v>417</v>
      </c>
      <c r="S77" s="27" t="s">
        <v>454</v>
      </c>
      <c r="T77" s="27" t="s">
        <v>455</v>
      </c>
      <c r="U77" s="42">
        <v>536</v>
      </c>
      <c r="V77" s="42">
        <v>3</v>
      </c>
      <c r="W77" s="42" t="s">
        <v>524</v>
      </c>
      <c r="X77" s="138" t="s">
        <v>457</v>
      </c>
    </row>
    <row r="78" spans="1:24" s="249" customFormat="1" ht="45" customHeight="1">
      <c r="A78" s="242">
        <v>2</v>
      </c>
      <c r="B78" s="1" t="s">
        <v>541</v>
      </c>
      <c r="C78" s="1" t="s">
        <v>434</v>
      </c>
      <c r="D78" s="1" t="s">
        <v>489</v>
      </c>
      <c r="E78" s="1" t="s">
        <v>538</v>
      </c>
      <c r="F78" s="1">
        <v>2000</v>
      </c>
      <c r="G78" s="201"/>
      <c r="H78" s="201">
        <v>2285000</v>
      </c>
      <c r="I78" s="373"/>
      <c r="J78" s="1" t="s">
        <v>540</v>
      </c>
      <c r="K78" s="24">
        <v>2</v>
      </c>
      <c r="L78" s="1" t="s">
        <v>451</v>
      </c>
      <c r="M78" s="1" t="s">
        <v>521</v>
      </c>
      <c r="N78" s="1" t="s">
        <v>545</v>
      </c>
      <c r="O78" s="1" t="s">
        <v>548</v>
      </c>
      <c r="P78" s="1" t="s">
        <v>455</v>
      </c>
      <c r="Q78" s="1" t="s">
        <v>455</v>
      </c>
      <c r="R78" s="1" t="s">
        <v>455</v>
      </c>
      <c r="S78" s="1" t="s">
        <v>454</v>
      </c>
      <c r="T78" s="1" t="s">
        <v>455</v>
      </c>
      <c r="U78" s="15">
        <v>1034.3</v>
      </c>
      <c r="V78" s="15">
        <v>3</v>
      </c>
      <c r="W78" s="15" t="s">
        <v>524</v>
      </c>
      <c r="X78" s="140" t="s">
        <v>457</v>
      </c>
    </row>
    <row r="79" spans="1:24" s="249" customFormat="1" ht="45" customHeight="1">
      <c r="A79" s="243">
        <v>3</v>
      </c>
      <c r="B79" s="1" t="s">
        <v>542</v>
      </c>
      <c r="C79" s="1" t="s">
        <v>498</v>
      </c>
      <c r="D79" s="1" t="s">
        <v>489</v>
      </c>
      <c r="E79" s="143" t="s">
        <v>538</v>
      </c>
      <c r="F79" s="143">
        <v>2019</v>
      </c>
      <c r="G79" s="202">
        <v>7000</v>
      </c>
      <c r="H79" s="202"/>
      <c r="I79" s="24" t="s">
        <v>543</v>
      </c>
      <c r="J79" s="240" t="s">
        <v>547</v>
      </c>
      <c r="K79" s="150">
        <v>3</v>
      </c>
      <c r="L79" s="1" t="s">
        <v>546</v>
      </c>
      <c r="M79" s="1" t="s">
        <v>240</v>
      </c>
      <c r="N79" s="1" t="s">
        <v>240</v>
      </c>
      <c r="O79" s="1"/>
      <c r="P79" s="1"/>
      <c r="Q79" s="1"/>
      <c r="R79" s="1"/>
      <c r="S79" s="1"/>
      <c r="T79" s="1"/>
      <c r="U79" s="15"/>
      <c r="V79" s="15"/>
      <c r="W79" s="15"/>
      <c r="X79" s="140"/>
    </row>
    <row r="80" spans="1:24" s="249" customFormat="1" ht="39" thickBot="1">
      <c r="A80" s="243">
        <v>4</v>
      </c>
      <c r="B80" s="1" t="s">
        <v>436</v>
      </c>
      <c r="C80" s="1" t="s">
        <v>498</v>
      </c>
      <c r="D80" s="1" t="s">
        <v>489</v>
      </c>
      <c r="E80" s="1" t="s">
        <v>538</v>
      </c>
      <c r="F80" s="1">
        <v>2014</v>
      </c>
      <c r="G80" s="201">
        <v>38585</v>
      </c>
      <c r="H80" s="271"/>
      <c r="I80" s="1" t="s">
        <v>543</v>
      </c>
      <c r="J80" s="1" t="s">
        <v>540</v>
      </c>
      <c r="K80" s="150">
        <v>4</v>
      </c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116"/>
    </row>
    <row r="81" spans="1:24" s="9" customFormat="1" ht="13.5" thickBot="1">
      <c r="A81" s="400" t="s">
        <v>0</v>
      </c>
      <c r="B81" s="401"/>
      <c r="C81" s="401"/>
      <c r="D81" s="151"/>
      <c r="E81" s="152"/>
      <c r="F81" s="153"/>
      <c r="G81" s="203">
        <f>SUM(G77:G80)</f>
        <v>45585</v>
      </c>
      <c r="H81" s="203">
        <f>SUM(H77:H80)</f>
        <v>2570000</v>
      </c>
      <c r="I81" s="144"/>
      <c r="J81" s="144"/>
      <c r="K81" s="145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6"/>
    </row>
    <row r="82" spans="1:24" s="4" customFormat="1" ht="13.5" thickBot="1">
      <c r="A82" s="6"/>
      <c r="B82" s="14"/>
      <c r="C82" s="43"/>
      <c r="D82" s="43"/>
      <c r="E82" s="397" t="s">
        <v>44</v>
      </c>
      <c r="F82" s="398"/>
      <c r="G82" s="208">
        <f>SUM(G81,G75,G70,G63,G55,G52)</f>
        <v>4336649.09</v>
      </c>
      <c r="H82" s="208">
        <f>SUM(H81,H75,H70,H63,H55,H52)</f>
        <v>20841694</v>
      </c>
      <c r="I82" s="247"/>
      <c r="J82" s="2"/>
      <c r="K82" s="3"/>
      <c r="L82" s="2"/>
      <c r="M82" s="2"/>
      <c r="N82" s="2"/>
      <c r="O82" s="2"/>
      <c r="P82" s="2"/>
      <c r="Q82" s="7"/>
      <c r="R82" s="7"/>
      <c r="S82" s="7"/>
      <c r="T82" s="7"/>
      <c r="U82" s="7"/>
      <c r="V82" s="7"/>
      <c r="W82" s="7"/>
      <c r="X82" s="7"/>
    </row>
    <row r="83" spans="1:24" s="4" customFormat="1" ht="12.75">
      <c r="A83" s="6"/>
      <c r="B83" s="6"/>
      <c r="C83" s="36"/>
      <c r="D83" s="41"/>
      <c r="E83" s="38"/>
      <c r="F83" s="37"/>
      <c r="G83" s="197"/>
      <c r="H83" s="197"/>
      <c r="I83" s="37"/>
      <c r="J83" s="2"/>
      <c r="K83" s="3"/>
      <c r="L83" s="2"/>
      <c r="M83" s="2"/>
      <c r="N83" s="2"/>
      <c r="O83" s="2"/>
      <c r="P83" s="2"/>
      <c r="Q83" s="7"/>
      <c r="R83" s="7"/>
      <c r="S83" s="7"/>
      <c r="T83" s="7"/>
      <c r="U83" s="7"/>
      <c r="V83" s="7"/>
      <c r="W83" s="7"/>
      <c r="X83" s="7"/>
    </row>
    <row r="84" spans="1:24" s="4" customFormat="1" ht="12.75">
      <c r="A84" s="6"/>
      <c r="B84" s="6"/>
      <c r="C84" s="36"/>
      <c r="D84" s="41"/>
      <c r="E84" s="38"/>
      <c r="F84" s="37"/>
      <c r="G84" s="197"/>
      <c r="H84" s="197"/>
      <c r="I84" s="37"/>
      <c r="J84" s="2"/>
      <c r="K84" s="3"/>
      <c r="L84" s="2"/>
      <c r="M84" s="2"/>
      <c r="N84" s="2"/>
      <c r="O84" s="2"/>
      <c r="P84" s="2"/>
      <c r="Q84" s="7"/>
      <c r="R84" s="7"/>
      <c r="S84" s="7"/>
      <c r="T84" s="7"/>
      <c r="U84" s="7"/>
      <c r="V84" s="7"/>
      <c r="W84" s="7"/>
      <c r="X84" s="7"/>
    </row>
    <row r="85" spans="1:24" s="4" customFormat="1" ht="12.75">
      <c r="A85" s="6"/>
      <c r="B85" s="6"/>
      <c r="C85" s="36"/>
      <c r="D85" s="41"/>
      <c r="E85" s="38"/>
      <c r="F85" s="37"/>
      <c r="G85" s="197"/>
      <c r="H85" s="197"/>
      <c r="I85" s="37"/>
      <c r="J85" s="2"/>
      <c r="K85" s="3"/>
      <c r="L85" s="2"/>
      <c r="M85" s="2"/>
      <c r="N85" s="2"/>
      <c r="O85" s="2"/>
      <c r="P85" s="2"/>
      <c r="Q85" s="7"/>
      <c r="R85" s="7"/>
      <c r="S85" s="7"/>
      <c r="T85" s="7"/>
      <c r="U85" s="7"/>
      <c r="V85" s="7"/>
      <c r="W85" s="7"/>
      <c r="X85" s="7"/>
    </row>
    <row r="87" ht="21.75" customHeight="1"/>
  </sheetData>
  <sheetProtection/>
  <mergeCells count="38">
    <mergeCell ref="A71:G71"/>
    <mergeCell ref="D3:D4"/>
    <mergeCell ref="E3:E4"/>
    <mergeCell ref="H3:H4"/>
    <mergeCell ref="F3:F4"/>
    <mergeCell ref="A64:G64"/>
    <mergeCell ref="C3:C4"/>
    <mergeCell ref="A53:G53"/>
    <mergeCell ref="A63:C63"/>
    <mergeCell ref="A5:E5"/>
    <mergeCell ref="A52:C52"/>
    <mergeCell ref="E82:F82"/>
    <mergeCell ref="U3:U4"/>
    <mergeCell ref="A56:G56"/>
    <mergeCell ref="B70:C70"/>
    <mergeCell ref="A76:G76"/>
    <mergeCell ref="A81:C81"/>
    <mergeCell ref="B3:B4"/>
    <mergeCell ref="A3:A4"/>
    <mergeCell ref="K5:O5"/>
    <mergeCell ref="X3:X4"/>
    <mergeCell ref="I3:I4"/>
    <mergeCell ref="J3:J4"/>
    <mergeCell ref="L3:N3"/>
    <mergeCell ref="O3:T3"/>
    <mergeCell ref="G3:G4"/>
    <mergeCell ref="V3:V4"/>
    <mergeCell ref="W3:W4"/>
    <mergeCell ref="K53:Q53"/>
    <mergeCell ref="K3:K4"/>
    <mergeCell ref="I77:I78"/>
    <mergeCell ref="K56:Q56"/>
    <mergeCell ref="K64:Q64"/>
    <mergeCell ref="K71:Q71"/>
    <mergeCell ref="K76:Q76"/>
    <mergeCell ref="I59:I60"/>
    <mergeCell ref="J59:J62"/>
    <mergeCell ref="N67:N6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2" horizontalDpi="600" verticalDpi="600" orientation="landscape" paperSize="9" scale="63" r:id="rId1"/>
  <headerFooter alignWithMargins="0">
    <oddFooter>&amp;CStrona &amp;P z &amp;N</oddFooter>
  </headerFooter>
  <rowBreaks count="2" manualBreakCount="2">
    <brk id="63" max="24" man="1"/>
    <brk id="82" max="25" man="1"/>
  </rowBreaks>
  <colBreaks count="1" manualBreakCount="1">
    <brk id="10" max="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6" customWidth="1"/>
    <col min="2" max="2" width="42.00390625" style="11" customWidth="1"/>
    <col min="3" max="3" width="19.421875" style="8" customWidth="1"/>
    <col min="4" max="4" width="13.140625" style="218" customWidth="1"/>
    <col min="5" max="5" width="12.140625" style="0" bestFit="1" customWidth="1"/>
    <col min="6" max="6" width="11.140625" style="0" customWidth="1"/>
  </cols>
  <sheetData>
    <row r="1" spans="1:4" ht="12.75">
      <c r="A1" s="10" t="s">
        <v>625</v>
      </c>
      <c r="D1" s="217"/>
    </row>
    <row r="2" ht="13.5" thickBot="1"/>
    <row r="3" spans="1:4" s="54" customFormat="1" ht="12.75" thickBot="1">
      <c r="A3" s="417" t="s">
        <v>123</v>
      </c>
      <c r="B3" s="418"/>
      <c r="C3" s="418"/>
      <c r="D3" s="419"/>
    </row>
    <row r="4" spans="1:4" s="54" customFormat="1" ht="36.75" thickBot="1">
      <c r="A4" s="55" t="s">
        <v>10</v>
      </c>
      <c r="B4" s="55" t="s">
        <v>11</v>
      </c>
      <c r="C4" s="55" t="s">
        <v>12</v>
      </c>
      <c r="D4" s="219" t="s">
        <v>13</v>
      </c>
    </row>
    <row r="5" spans="1:4" s="54" customFormat="1" ht="12.75" customHeight="1" thickBot="1">
      <c r="A5" s="420" t="s">
        <v>74</v>
      </c>
      <c r="B5" s="421"/>
      <c r="C5" s="421"/>
      <c r="D5" s="422"/>
    </row>
    <row r="6" spans="1:4" s="59" customFormat="1" ht="12">
      <c r="A6" s="56">
        <v>1</v>
      </c>
      <c r="B6" s="57" t="s">
        <v>588</v>
      </c>
      <c r="C6" s="58">
        <v>2016</v>
      </c>
      <c r="D6" s="220">
        <v>2728</v>
      </c>
    </row>
    <row r="7" spans="1:4" s="59" customFormat="1" ht="12">
      <c r="A7" s="60">
        <v>2</v>
      </c>
      <c r="B7" s="61" t="s">
        <v>589</v>
      </c>
      <c r="C7" s="62">
        <v>2016</v>
      </c>
      <c r="D7" s="221">
        <v>2728</v>
      </c>
    </row>
    <row r="8" spans="1:4" s="59" customFormat="1" ht="12">
      <c r="A8" s="60">
        <v>3</v>
      </c>
      <c r="B8" s="61" t="s">
        <v>590</v>
      </c>
      <c r="C8" s="62">
        <v>2016</v>
      </c>
      <c r="D8" s="221">
        <v>650.01</v>
      </c>
    </row>
    <row r="9" spans="1:4" s="59" customFormat="1" ht="12">
      <c r="A9" s="60">
        <v>4</v>
      </c>
      <c r="B9" s="53" t="s">
        <v>591</v>
      </c>
      <c r="C9" s="47">
        <v>2016</v>
      </c>
      <c r="D9" s="222">
        <v>598</v>
      </c>
    </row>
    <row r="10" spans="1:4" s="59" customFormat="1" ht="12">
      <c r="A10" s="60">
        <v>5</v>
      </c>
      <c r="B10" s="53" t="s">
        <v>592</v>
      </c>
      <c r="C10" s="47">
        <v>2016</v>
      </c>
      <c r="D10" s="222">
        <v>1648.2</v>
      </c>
    </row>
    <row r="11" spans="1:4" s="59" customFormat="1" ht="12">
      <c r="A11" s="60">
        <v>6</v>
      </c>
      <c r="B11" s="61" t="s">
        <v>593</v>
      </c>
      <c r="C11" s="62">
        <v>2016</v>
      </c>
      <c r="D11" s="221">
        <v>282.9</v>
      </c>
    </row>
    <row r="12" spans="1:4" s="59" customFormat="1" ht="12">
      <c r="A12" s="60">
        <v>7</v>
      </c>
      <c r="B12" s="61" t="s">
        <v>594</v>
      </c>
      <c r="C12" s="62">
        <v>2016</v>
      </c>
      <c r="D12" s="221">
        <v>2728</v>
      </c>
    </row>
    <row r="13" spans="1:4" s="59" customFormat="1" ht="12">
      <c r="A13" s="60">
        <v>8</v>
      </c>
      <c r="B13" s="61" t="s">
        <v>595</v>
      </c>
      <c r="C13" s="62">
        <v>2016</v>
      </c>
      <c r="D13" s="221">
        <v>2728</v>
      </c>
    </row>
    <row r="14" spans="1:4" s="59" customFormat="1" ht="12">
      <c r="A14" s="60">
        <v>9</v>
      </c>
      <c r="B14" s="61" t="s">
        <v>589</v>
      </c>
      <c r="C14" s="47">
        <v>2016</v>
      </c>
      <c r="D14" s="221">
        <v>2728</v>
      </c>
    </row>
    <row r="15" spans="1:4" s="343" customFormat="1" ht="12">
      <c r="A15" s="60">
        <v>10</v>
      </c>
      <c r="B15" s="341" t="s">
        <v>596</v>
      </c>
      <c r="C15" s="47">
        <v>2016</v>
      </c>
      <c r="D15" s="342">
        <v>1077</v>
      </c>
    </row>
    <row r="16" spans="1:4" s="59" customFormat="1" ht="12">
      <c r="A16" s="60">
        <v>11</v>
      </c>
      <c r="B16" s="61" t="s">
        <v>252</v>
      </c>
      <c r="C16" s="47">
        <v>2017</v>
      </c>
      <c r="D16" s="221">
        <v>2367.02</v>
      </c>
    </row>
    <row r="17" spans="1:4" s="59" customFormat="1" ht="12">
      <c r="A17" s="60">
        <v>12</v>
      </c>
      <c r="B17" s="53" t="s">
        <v>253</v>
      </c>
      <c r="C17" s="47">
        <v>2017</v>
      </c>
      <c r="D17" s="222">
        <v>5166</v>
      </c>
    </row>
    <row r="18" spans="1:4" s="59" customFormat="1" ht="12">
      <c r="A18" s="60">
        <v>13</v>
      </c>
      <c r="B18" s="53" t="s">
        <v>254</v>
      </c>
      <c r="C18" s="47">
        <v>2017</v>
      </c>
      <c r="D18" s="222">
        <v>3259.5</v>
      </c>
    </row>
    <row r="19" spans="1:4" s="59" customFormat="1" ht="12">
      <c r="A19" s="60">
        <v>14</v>
      </c>
      <c r="B19" s="53" t="s">
        <v>255</v>
      </c>
      <c r="C19" s="47">
        <v>2017</v>
      </c>
      <c r="D19" s="222">
        <v>3259.5</v>
      </c>
    </row>
    <row r="20" spans="1:4" s="59" customFormat="1" ht="12">
      <c r="A20" s="60">
        <v>15</v>
      </c>
      <c r="B20" s="53" t="s">
        <v>255</v>
      </c>
      <c r="C20" s="47">
        <v>2017</v>
      </c>
      <c r="D20" s="222">
        <v>3259.5</v>
      </c>
    </row>
    <row r="21" spans="1:4" s="59" customFormat="1" ht="12">
      <c r="A21" s="60">
        <v>16</v>
      </c>
      <c r="B21" s="53" t="s">
        <v>256</v>
      </c>
      <c r="C21" s="47">
        <v>2017</v>
      </c>
      <c r="D21" s="222">
        <v>3380</v>
      </c>
    </row>
    <row r="22" spans="1:4" s="59" customFormat="1" ht="12">
      <c r="A22" s="60">
        <v>17</v>
      </c>
      <c r="B22" s="53" t="s">
        <v>257</v>
      </c>
      <c r="C22" s="47">
        <v>2017</v>
      </c>
      <c r="D22" s="222">
        <v>29500</v>
      </c>
    </row>
    <row r="23" spans="1:4" s="59" customFormat="1" ht="12">
      <c r="A23" s="60">
        <v>18</v>
      </c>
      <c r="B23" s="53" t="s">
        <v>258</v>
      </c>
      <c r="C23" s="47">
        <v>2018</v>
      </c>
      <c r="D23" s="222">
        <v>17164.4</v>
      </c>
    </row>
    <row r="24" spans="1:4" s="59" customFormat="1" ht="12">
      <c r="A24" s="60">
        <v>19</v>
      </c>
      <c r="B24" s="53" t="s">
        <v>259</v>
      </c>
      <c r="C24" s="47">
        <v>2018</v>
      </c>
      <c r="D24" s="222">
        <v>8900</v>
      </c>
    </row>
    <row r="25" spans="1:4" s="59" customFormat="1" ht="24">
      <c r="A25" s="60">
        <v>20</v>
      </c>
      <c r="B25" s="53" t="s">
        <v>580</v>
      </c>
      <c r="C25" s="47">
        <v>2018</v>
      </c>
      <c r="D25" s="222">
        <v>36000</v>
      </c>
    </row>
    <row r="26" spans="1:4" s="59" customFormat="1" ht="12">
      <c r="A26" s="60">
        <v>21</v>
      </c>
      <c r="B26" s="53" t="s">
        <v>260</v>
      </c>
      <c r="C26" s="47">
        <v>2018</v>
      </c>
      <c r="D26" s="222">
        <v>4350</v>
      </c>
    </row>
    <row r="27" spans="1:4" s="59" customFormat="1" ht="12">
      <c r="A27" s="60">
        <v>22</v>
      </c>
      <c r="B27" s="53" t="s">
        <v>261</v>
      </c>
      <c r="C27" s="47">
        <v>2019</v>
      </c>
      <c r="D27" s="222">
        <v>15680.04</v>
      </c>
    </row>
    <row r="28" spans="1:4" s="59" customFormat="1" ht="12.75" thickBot="1">
      <c r="A28" s="60">
        <v>23</v>
      </c>
      <c r="B28" s="53" t="s">
        <v>371</v>
      </c>
      <c r="C28" s="47">
        <v>2019</v>
      </c>
      <c r="D28" s="222">
        <v>3941.8</v>
      </c>
    </row>
    <row r="29" spans="1:4" s="59" customFormat="1" ht="12.75" thickBot="1">
      <c r="A29" s="63"/>
      <c r="B29" s="64" t="s">
        <v>0</v>
      </c>
      <c r="C29" s="65"/>
      <c r="D29" s="223">
        <f>SUM(D6:D28)</f>
        <v>154123.87</v>
      </c>
    </row>
    <row r="30" spans="1:4" s="54" customFormat="1" ht="13.5" customHeight="1" thickBot="1">
      <c r="A30" s="406" t="s">
        <v>75</v>
      </c>
      <c r="B30" s="407"/>
      <c r="C30" s="407"/>
      <c r="D30" s="408"/>
    </row>
    <row r="31" spans="1:4" s="59" customFormat="1" ht="12">
      <c r="A31" s="56">
        <v>1</v>
      </c>
      <c r="B31" s="66" t="s">
        <v>421</v>
      </c>
      <c r="C31" s="67">
        <v>2016</v>
      </c>
      <c r="D31" s="224">
        <v>509</v>
      </c>
    </row>
    <row r="32" spans="1:4" s="59" customFormat="1" ht="12">
      <c r="A32" s="60">
        <v>2</v>
      </c>
      <c r="B32" s="53" t="s">
        <v>422</v>
      </c>
      <c r="C32" s="47">
        <v>2016</v>
      </c>
      <c r="D32" s="222">
        <v>1890</v>
      </c>
    </row>
    <row r="33" spans="1:4" s="59" customFormat="1" ht="12">
      <c r="A33" s="60">
        <v>3</v>
      </c>
      <c r="B33" s="53" t="s">
        <v>423</v>
      </c>
      <c r="C33" s="47">
        <v>2017</v>
      </c>
      <c r="D33" s="222">
        <v>499</v>
      </c>
    </row>
    <row r="34" spans="1:4" s="59" customFormat="1" ht="12">
      <c r="A34" s="60">
        <v>4</v>
      </c>
      <c r="B34" s="53" t="s">
        <v>424</v>
      </c>
      <c r="C34" s="47">
        <v>2017</v>
      </c>
      <c r="D34" s="222">
        <v>1949</v>
      </c>
    </row>
    <row r="35" spans="1:4" s="59" customFormat="1" ht="12">
      <c r="A35" s="60">
        <v>5</v>
      </c>
      <c r="B35" s="53" t="s">
        <v>425</v>
      </c>
      <c r="C35" s="47">
        <v>2018</v>
      </c>
      <c r="D35" s="222">
        <v>699</v>
      </c>
    </row>
    <row r="36" spans="1:4" s="59" customFormat="1" ht="12">
      <c r="A36" s="60">
        <v>6</v>
      </c>
      <c r="B36" s="53" t="s">
        <v>426</v>
      </c>
      <c r="C36" s="47">
        <v>2018</v>
      </c>
      <c r="D36" s="222">
        <v>2100</v>
      </c>
    </row>
    <row r="37" spans="1:4" s="59" customFormat="1" ht="12">
      <c r="A37" s="60">
        <v>7</v>
      </c>
      <c r="B37" s="53" t="s">
        <v>427</v>
      </c>
      <c r="C37" s="47">
        <v>2018</v>
      </c>
      <c r="D37" s="222">
        <v>499</v>
      </c>
    </row>
    <row r="38" spans="1:4" s="59" customFormat="1" ht="12.75" thickBot="1">
      <c r="A38" s="60">
        <v>8</v>
      </c>
      <c r="B38" s="53" t="s">
        <v>428</v>
      </c>
      <c r="C38" s="47">
        <v>2019</v>
      </c>
      <c r="D38" s="222">
        <v>690</v>
      </c>
    </row>
    <row r="39" spans="1:4" s="59" customFormat="1" ht="13.5" customHeight="1" thickBot="1">
      <c r="A39" s="63"/>
      <c r="B39" s="64" t="s">
        <v>0</v>
      </c>
      <c r="C39" s="65"/>
      <c r="D39" s="223">
        <f>SUM(D31:D38)</f>
        <v>8835</v>
      </c>
    </row>
    <row r="40" spans="1:4" s="59" customFormat="1" ht="13.5" customHeight="1" thickBot="1">
      <c r="A40" s="406" t="s">
        <v>76</v>
      </c>
      <c r="B40" s="407"/>
      <c r="C40" s="407"/>
      <c r="D40" s="408"/>
    </row>
    <row r="41" spans="1:4" s="59" customFormat="1" ht="12">
      <c r="A41" s="69">
        <v>1</v>
      </c>
      <c r="B41" s="74" t="s">
        <v>467</v>
      </c>
      <c r="C41" s="75">
        <v>2016</v>
      </c>
      <c r="D41" s="225">
        <v>7850</v>
      </c>
    </row>
    <row r="42" spans="1:4" s="59" customFormat="1" ht="12">
      <c r="A42" s="70">
        <v>2</v>
      </c>
      <c r="B42" s="74" t="s">
        <v>468</v>
      </c>
      <c r="C42" s="75">
        <v>2016</v>
      </c>
      <c r="D42" s="225">
        <v>2087.55</v>
      </c>
    </row>
    <row r="43" spans="1:4" s="59" customFormat="1" ht="13.5" customHeight="1">
      <c r="A43" s="69">
        <v>3</v>
      </c>
      <c r="B43" s="53" t="s">
        <v>469</v>
      </c>
      <c r="C43" s="47">
        <v>2016</v>
      </c>
      <c r="D43" s="226">
        <v>2084</v>
      </c>
    </row>
    <row r="44" spans="1:4" s="59" customFormat="1" ht="12">
      <c r="A44" s="70">
        <v>4</v>
      </c>
      <c r="B44" s="53" t="s">
        <v>467</v>
      </c>
      <c r="C44" s="47">
        <v>2016</v>
      </c>
      <c r="D44" s="226">
        <v>5439.99</v>
      </c>
    </row>
    <row r="45" spans="1:4" s="59" customFormat="1" ht="12">
      <c r="A45" s="69">
        <v>5</v>
      </c>
      <c r="B45" s="53" t="s">
        <v>470</v>
      </c>
      <c r="C45" s="47">
        <v>2019</v>
      </c>
      <c r="D45" s="226">
        <v>565</v>
      </c>
    </row>
    <row r="46" spans="1:4" s="59" customFormat="1" ht="12.75" thickBot="1">
      <c r="A46" s="70">
        <v>6</v>
      </c>
      <c r="B46" s="53" t="s">
        <v>471</v>
      </c>
      <c r="C46" s="47">
        <v>2019</v>
      </c>
      <c r="D46" s="226">
        <v>1675</v>
      </c>
    </row>
    <row r="47" spans="1:4" s="59" customFormat="1" ht="13.5" customHeight="1" thickBot="1">
      <c r="A47" s="96"/>
      <c r="B47" s="71" t="s">
        <v>0</v>
      </c>
      <c r="C47" s="72"/>
      <c r="D47" s="223">
        <f>SUM(D41:D46)</f>
        <v>19701.54</v>
      </c>
    </row>
    <row r="48" spans="1:4" s="59" customFormat="1" ht="12.75" customHeight="1" thickBot="1">
      <c r="A48" s="406" t="s">
        <v>142</v>
      </c>
      <c r="B48" s="407"/>
      <c r="C48" s="407"/>
      <c r="D48" s="408"/>
    </row>
    <row r="49" spans="1:4" s="59" customFormat="1" ht="12">
      <c r="A49" s="73">
        <v>1</v>
      </c>
      <c r="B49" s="46" t="s">
        <v>503</v>
      </c>
      <c r="C49" s="68">
        <v>2016</v>
      </c>
      <c r="D49" s="226">
        <v>5150</v>
      </c>
    </row>
    <row r="50" spans="1:4" s="59" customFormat="1" ht="12">
      <c r="A50" s="60">
        <v>2</v>
      </c>
      <c r="B50" s="46" t="s">
        <v>504</v>
      </c>
      <c r="C50" s="68">
        <v>2017</v>
      </c>
      <c r="D50" s="226">
        <v>26771.64</v>
      </c>
    </row>
    <row r="51" spans="1:4" s="59" customFormat="1" ht="12">
      <c r="A51" s="73">
        <v>3</v>
      </c>
      <c r="B51" s="46" t="s">
        <v>505</v>
      </c>
      <c r="C51" s="68">
        <v>2018</v>
      </c>
      <c r="D51" s="226">
        <v>3226</v>
      </c>
    </row>
    <row r="52" spans="1:4" s="59" customFormat="1" ht="12">
      <c r="A52" s="60">
        <v>4</v>
      </c>
      <c r="B52" s="46" t="s">
        <v>506</v>
      </c>
      <c r="C52" s="68">
        <v>2018</v>
      </c>
      <c r="D52" s="226">
        <v>2552</v>
      </c>
    </row>
    <row r="53" spans="1:4" s="59" customFormat="1" ht="12">
      <c r="A53" s="73">
        <v>5</v>
      </c>
      <c r="B53" s="46" t="s">
        <v>469</v>
      </c>
      <c r="C53" s="68">
        <v>2019</v>
      </c>
      <c r="D53" s="226">
        <v>10400</v>
      </c>
    </row>
    <row r="54" spans="1:4" s="59" customFormat="1" ht="12.75" thickBot="1">
      <c r="A54" s="60">
        <v>6</v>
      </c>
      <c r="B54" s="46" t="s">
        <v>507</v>
      </c>
      <c r="C54" s="68">
        <v>2019</v>
      </c>
      <c r="D54" s="226">
        <v>1640</v>
      </c>
    </row>
    <row r="55" spans="1:4" s="54" customFormat="1" ht="12.75" thickBot="1">
      <c r="A55" s="63"/>
      <c r="B55" s="64" t="s">
        <v>0</v>
      </c>
      <c r="C55" s="72"/>
      <c r="D55" s="223">
        <f>SUM(D49:D54)</f>
        <v>49739.64</v>
      </c>
    </row>
    <row r="56" spans="1:4" s="54" customFormat="1" ht="12.75" thickBot="1">
      <c r="A56" s="406" t="s">
        <v>143</v>
      </c>
      <c r="B56" s="407"/>
      <c r="C56" s="407"/>
      <c r="D56" s="408"/>
    </row>
    <row r="57" spans="1:4" s="54" customFormat="1" ht="12">
      <c r="A57" s="73">
        <v>1</v>
      </c>
      <c r="B57" s="53" t="s">
        <v>528</v>
      </c>
      <c r="C57" s="47">
        <v>2019</v>
      </c>
      <c r="D57" s="227">
        <v>6750</v>
      </c>
    </row>
    <row r="58" spans="1:4" s="54" customFormat="1" ht="12">
      <c r="A58" s="73">
        <v>2</v>
      </c>
      <c r="B58" s="53" t="s">
        <v>529</v>
      </c>
      <c r="C58" s="47">
        <v>2018</v>
      </c>
      <c r="D58" s="227">
        <v>2000</v>
      </c>
    </row>
    <row r="59" spans="1:4" s="54" customFormat="1" ht="12.75" thickBot="1">
      <c r="A59" s="73">
        <v>3</v>
      </c>
      <c r="B59" s="53" t="s">
        <v>530</v>
      </c>
      <c r="C59" s="47">
        <v>2020</v>
      </c>
      <c r="D59" s="227">
        <v>2047.58</v>
      </c>
    </row>
    <row r="60" spans="1:4" s="76" customFormat="1" ht="12.75" thickBot="1">
      <c r="A60" s="63"/>
      <c r="B60" s="64" t="s">
        <v>0</v>
      </c>
      <c r="C60" s="65"/>
      <c r="D60" s="223">
        <f>SUM(D57:D59)</f>
        <v>10797.58</v>
      </c>
    </row>
    <row r="61" spans="1:4" s="59" customFormat="1" ht="12.75" thickBot="1">
      <c r="A61" s="406" t="s">
        <v>144</v>
      </c>
      <c r="B61" s="407"/>
      <c r="C61" s="407"/>
      <c r="D61" s="408"/>
    </row>
    <row r="62" spans="1:4" s="54" customFormat="1" ht="12">
      <c r="A62" s="73">
        <v>1</v>
      </c>
      <c r="B62" s="53" t="s">
        <v>550</v>
      </c>
      <c r="C62" s="47">
        <v>2016</v>
      </c>
      <c r="D62" s="227">
        <v>2960</v>
      </c>
    </row>
    <row r="63" spans="1:4" s="54" customFormat="1" ht="12">
      <c r="A63" s="60">
        <v>2</v>
      </c>
      <c r="B63" s="53" t="s">
        <v>551</v>
      </c>
      <c r="C63" s="47">
        <v>2017</v>
      </c>
      <c r="D63" s="227">
        <v>2999</v>
      </c>
    </row>
    <row r="64" spans="1:4" s="54" customFormat="1" ht="12">
      <c r="A64" s="73">
        <v>3</v>
      </c>
      <c r="B64" s="53" t="s">
        <v>552</v>
      </c>
      <c r="C64" s="47">
        <v>2019</v>
      </c>
      <c r="D64" s="227">
        <v>4500</v>
      </c>
    </row>
    <row r="65" spans="1:4" s="54" customFormat="1" ht="12">
      <c r="A65" s="60">
        <v>4</v>
      </c>
      <c r="B65" s="53" t="s">
        <v>553</v>
      </c>
      <c r="C65" s="47">
        <v>2019</v>
      </c>
      <c r="D65" s="227">
        <v>4000</v>
      </c>
    </row>
    <row r="66" spans="1:4" s="54" customFormat="1" ht="12.75" thickBot="1">
      <c r="A66" s="73">
        <v>5</v>
      </c>
      <c r="B66" s="53" t="s">
        <v>554</v>
      </c>
      <c r="C66" s="47">
        <v>2019</v>
      </c>
      <c r="D66" s="227">
        <v>17599.6</v>
      </c>
    </row>
    <row r="67" spans="1:6" s="59" customFormat="1" ht="13.5" customHeight="1" thickBot="1">
      <c r="A67" s="77"/>
      <c r="B67" s="78" t="s">
        <v>0</v>
      </c>
      <c r="C67" s="97"/>
      <c r="D67" s="228">
        <f>SUM(D62:D66)</f>
        <v>32058.6</v>
      </c>
      <c r="F67" s="79"/>
    </row>
    <row r="68" spans="1:6" s="59" customFormat="1" ht="12.75" thickBot="1">
      <c r="A68" s="406" t="s">
        <v>145</v>
      </c>
      <c r="B68" s="407"/>
      <c r="C68" s="407"/>
      <c r="D68" s="408"/>
      <c r="F68" s="79"/>
    </row>
    <row r="69" spans="1:6" s="59" customFormat="1" ht="12">
      <c r="A69" s="56">
        <v>1</v>
      </c>
      <c r="B69" s="80" t="s">
        <v>564</v>
      </c>
      <c r="C69" s="81">
        <v>2016</v>
      </c>
      <c r="D69" s="229">
        <v>1629</v>
      </c>
      <c r="F69" s="79"/>
    </row>
    <row r="70" spans="1:4" s="59" customFormat="1" ht="12">
      <c r="A70" s="60">
        <v>2</v>
      </c>
      <c r="B70" s="82" t="s">
        <v>565</v>
      </c>
      <c r="C70" s="83">
        <v>2016</v>
      </c>
      <c r="D70" s="230">
        <v>1629</v>
      </c>
    </row>
    <row r="71" spans="1:4" s="59" customFormat="1" ht="12">
      <c r="A71" s="60">
        <v>3</v>
      </c>
      <c r="B71" s="84" t="s">
        <v>566</v>
      </c>
      <c r="C71" s="83">
        <v>2016</v>
      </c>
      <c r="D71" s="230">
        <v>329</v>
      </c>
    </row>
    <row r="72" spans="1:4" s="59" customFormat="1" ht="12">
      <c r="A72" s="60">
        <v>4</v>
      </c>
      <c r="B72" s="84" t="s">
        <v>566</v>
      </c>
      <c r="C72" s="83">
        <v>2016</v>
      </c>
      <c r="D72" s="230">
        <v>329</v>
      </c>
    </row>
    <row r="73" spans="1:4" s="59" customFormat="1" ht="12">
      <c r="A73" s="60">
        <v>5</v>
      </c>
      <c r="B73" s="82" t="s">
        <v>567</v>
      </c>
      <c r="C73" s="83">
        <v>2016</v>
      </c>
      <c r="D73" s="230">
        <v>1169</v>
      </c>
    </row>
    <row r="74" spans="1:4" s="59" customFormat="1" ht="12">
      <c r="A74" s="60">
        <v>6</v>
      </c>
      <c r="B74" s="82" t="s">
        <v>568</v>
      </c>
      <c r="C74" s="83">
        <v>2016</v>
      </c>
      <c r="D74" s="230">
        <v>419</v>
      </c>
    </row>
    <row r="75" spans="1:4" s="59" customFormat="1" ht="12">
      <c r="A75" s="60">
        <v>7</v>
      </c>
      <c r="B75" s="84" t="s">
        <v>566</v>
      </c>
      <c r="C75" s="83">
        <v>2016</v>
      </c>
      <c r="D75" s="230">
        <v>396</v>
      </c>
    </row>
    <row r="76" spans="1:4" s="59" customFormat="1" ht="12">
      <c r="A76" s="60">
        <v>8</v>
      </c>
      <c r="B76" s="82" t="s">
        <v>569</v>
      </c>
      <c r="C76" s="83">
        <v>2017</v>
      </c>
      <c r="D76" s="230">
        <v>340.62</v>
      </c>
    </row>
    <row r="77" spans="1:4" s="59" customFormat="1" ht="12">
      <c r="A77" s="60">
        <v>9</v>
      </c>
      <c r="B77" s="82" t="s">
        <v>570</v>
      </c>
      <c r="C77" s="83">
        <v>2017</v>
      </c>
      <c r="D77" s="230">
        <v>2990.5</v>
      </c>
    </row>
    <row r="78" spans="1:4" s="59" customFormat="1" ht="12">
      <c r="A78" s="60">
        <v>10</v>
      </c>
      <c r="B78" s="82" t="s">
        <v>571</v>
      </c>
      <c r="C78" s="83">
        <v>2017</v>
      </c>
      <c r="D78" s="230">
        <v>2920.51</v>
      </c>
    </row>
    <row r="79" spans="1:4" s="59" customFormat="1" ht="12">
      <c r="A79" s="60">
        <v>11</v>
      </c>
      <c r="B79" s="82" t="s">
        <v>572</v>
      </c>
      <c r="C79" s="83">
        <v>2018</v>
      </c>
      <c r="D79" s="230">
        <v>264.88</v>
      </c>
    </row>
    <row r="80" spans="1:4" s="59" customFormat="1" ht="12">
      <c r="A80" s="60">
        <v>12</v>
      </c>
      <c r="B80" s="82" t="s">
        <v>573</v>
      </c>
      <c r="C80" s="83">
        <v>2018</v>
      </c>
      <c r="D80" s="230">
        <v>477.72</v>
      </c>
    </row>
    <row r="81" spans="1:4" s="59" customFormat="1" ht="12">
      <c r="A81" s="60">
        <v>13</v>
      </c>
      <c r="B81" s="82" t="s">
        <v>574</v>
      </c>
      <c r="C81" s="83">
        <v>2018</v>
      </c>
      <c r="D81" s="230">
        <v>2992.5</v>
      </c>
    </row>
    <row r="82" spans="1:4" s="59" customFormat="1" ht="12">
      <c r="A82" s="60">
        <v>14</v>
      </c>
      <c r="B82" s="84" t="s">
        <v>573</v>
      </c>
      <c r="C82" s="83">
        <v>2019</v>
      </c>
      <c r="D82" s="230">
        <v>490.67</v>
      </c>
    </row>
    <row r="83" spans="1:4" s="59" customFormat="1" ht="12">
      <c r="A83" s="60">
        <v>15</v>
      </c>
      <c r="B83" s="84" t="s">
        <v>575</v>
      </c>
      <c r="C83" s="83">
        <v>2019</v>
      </c>
      <c r="D83" s="230">
        <v>2850</v>
      </c>
    </row>
    <row r="84" spans="1:4" s="59" customFormat="1" ht="12">
      <c r="A84" s="60">
        <v>16</v>
      </c>
      <c r="B84" s="84" t="s">
        <v>576</v>
      </c>
      <c r="C84" s="83">
        <v>2019</v>
      </c>
      <c r="D84" s="230">
        <v>490</v>
      </c>
    </row>
    <row r="85" spans="1:4" s="59" customFormat="1" ht="12">
      <c r="A85" s="60">
        <v>17</v>
      </c>
      <c r="B85" s="84" t="s">
        <v>577</v>
      </c>
      <c r="C85" s="83">
        <v>2019</v>
      </c>
      <c r="D85" s="230">
        <v>479</v>
      </c>
    </row>
    <row r="86" spans="1:4" s="59" customFormat="1" ht="12.75" thickBot="1">
      <c r="A86" s="60">
        <v>18</v>
      </c>
      <c r="B86" s="84" t="s">
        <v>578</v>
      </c>
      <c r="C86" s="83">
        <v>2019</v>
      </c>
      <c r="D86" s="230">
        <v>259</v>
      </c>
    </row>
    <row r="87" spans="1:4" s="59" customFormat="1" ht="12.75" thickBot="1">
      <c r="A87" s="63"/>
      <c r="B87" s="64" t="s">
        <v>0</v>
      </c>
      <c r="C87" s="65"/>
      <c r="D87" s="223">
        <f>SUM(D69:D86)</f>
        <v>20455.399999999998</v>
      </c>
    </row>
    <row r="88" spans="1:4" s="59" customFormat="1" ht="12">
      <c r="A88" s="86"/>
      <c r="B88" s="44"/>
      <c r="C88" s="87"/>
      <c r="D88" s="231"/>
    </row>
    <row r="89" spans="1:4" s="59" customFormat="1" ht="12.75" thickBot="1">
      <c r="A89" s="86"/>
      <c r="B89" s="44"/>
      <c r="C89" s="88"/>
      <c r="D89" s="231"/>
    </row>
    <row r="90" spans="1:4" s="59" customFormat="1" ht="12.75" thickBot="1">
      <c r="A90" s="414" t="s">
        <v>124</v>
      </c>
      <c r="B90" s="415"/>
      <c r="C90" s="415"/>
      <c r="D90" s="416"/>
    </row>
    <row r="91" spans="1:4" s="184" customFormat="1" ht="36.75" thickBot="1">
      <c r="A91" s="55" t="s">
        <v>10</v>
      </c>
      <c r="B91" s="55" t="s">
        <v>11</v>
      </c>
      <c r="C91" s="55" t="s">
        <v>12</v>
      </c>
      <c r="D91" s="219" t="s">
        <v>13</v>
      </c>
    </row>
    <row r="92" spans="1:4" s="54" customFormat="1" ht="12.75" thickBot="1">
      <c r="A92" s="406" t="s">
        <v>74</v>
      </c>
      <c r="B92" s="407"/>
      <c r="C92" s="407"/>
      <c r="D92" s="408"/>
    </row>
    <row r="93" spans="1:4" s="59" customFormat="1" ht="12">
      <c r="A93" s="73">
        <v>1</v>
      </c>
      <c r="B93" s="46" t="s">
        <v>597</v>
      </c>
      <c r="C93" s="68">
        <v>2016</v>
      </c>
      <c r="D93" s="226">
        <v>3500</v>
      </c>
    </row>
    <row r="94" spans="1:4" s="59" customFormat="1" ht="12">
      <c r="A94" s="60">
        <v>2</v>
      </c>
      <c r="B94" s="46" t="s">
        <v>598</v>
      </c>
      <c r="C94" s="68">
        <v>2016</v>
      </c>
      <c r="D94" s="226">
        <v>3077</v>
      </c>
    </row>
    <row r="95" spans="1:4" s="59" customFormat="1" ht="12">
      <c r="A95" s="60">
        <v>3</v>
      </c>
      <c r="B95" s="46" t="s">
        <v>599</v>
      </c>
      <c r="C95" s="68">
        <v>2016</v>
      </c>
      <c r="D95" s="226">
        <v>3025.02</v>
      </c>
    </row>
    <row r="96" spans="1:4" s="59" customFormat="1" ht="12">
      <c r="A96" s="60">
        <v>4</v>
      </c>
      <c r="B96" s="46" t="s">
        <v>262</v>
      </c>
      <c r="C96" s="68">
        <v>2017</v>
      </c>
      <c r="D96" s="226">
        <v>2648.7</v>
      </c>
    </row>
    <row r="97" spans="1:4" s="59" customFormat="1" ht="12">
      <c r="A97" s="60">
        <v>5</v>
      </c>
      <c r="B97" s="46" t="s">
        <v>263</v>
      </c>
      <c r="C97" s="68">
        <v>2019</v>
      </c>
      <c r="D97" s="226">
        <v>4400</v>
      </c>
    </row>
    <row r="98" spans="1:4" s="59" customFormat="1" ht="12">
      <c r="A98" s="60">
        <v>6</v>
      </c>
      <c r="B98" s="46" t="s">
        <v>372</v>
      </c>
      <c r="C98" s="68">
        <v>2019</v>
      </c>
      <c r="D98" s="226">
        <v>4400</v>
      </c>
    </row>
    <row r="99" spans="1:4" s="59" customFormat="1" ht="12.75" thickBot="1">
      <c r="A99" s="85"/>
      <c r="B99" s="99" t="s">
        <v>0</v>
      </c>
      <c r="C99" s="100"/>
      <c r="D99" s="232">
        <f>SUM(D93:D98)</f>
        <v>21050.72</v>
      </c>
    </row>
    <row r="100" spans="1:4" s="54" customFormat="1" ht="13.5" customHeight="1" thickBot="1">
      <c r="A100" s="406" t="s">
        <v>75</v>
      </c>
      <c r="B100" s="407"/>
      <c r="C100" s="407"/>
      <c r="D100" s="408"/>
    </row>
    <row r="101" spans="1:4" s="59" customFormat="1" ht="12.75" thickBot="1">
      <c r="A101" s="89">
        <v>1</v>
      </c>
      <c r="B101" s="105" t="s">
        <v>429</v>
      </c>
      <c r="C101" s="123">
        <v>2018</v>
      </c>
      <c r="D101" s="270">
        <v>1500</v>
      </c>
    </row>
    <row r="102" spans="1:4" s="59" customFormat="1" ht="13.5" customHeight="1" thickBot="1">
      <c r="A102" s="63"/>
      <c r="B102" s="64" t="s">
        <v>0</v>
      </c>
      <c r="C102" s="65"/>
      <c r="D102" s="223">
        <f>SUM(D101:D101)</f>
        <v>1500</v>
      </c>
    </row>
    <row r="103" spans="1:4" s="59" customFormat="1" ht="13.5" customHeight="1" thickBot="1">
      <c r="A103" s="406" t="s">
        <v>76</v>
      </c>
      <c r="B103" s="407"/>
      <c r="C103" s="407"/>
      <c r="D103" s="408"/>
    </row>
    <row r="104" spans="1:4" s="59" customFormat="1" ht="12">
      <c r="A104" s="69">
        <v>1</v>
      </c>
      <c r="B104" s="46" t="s">
        <v>459</v>
      </c>
      <c r="C104" s="68">
        <v>2016</v>
      </c>
      <c r="D104" s="227">
        <v>1500</v>
      </c>
    </row>
    <row r="105" spans="1:4" s="59" customFormat="1" ht="12">
      <c r="A105" s="70">
        <v>2</v>
      </c>
      <c r="B105" s="46" t="s">
        <v>460</v>
      </c>
      <c r="C105" s="68">
        <v>2016</v>
      </c>
      <c r="D105" s="227">
        <v>1850</v>
      </c>
    </row>
    <row r="106" spans="1:4" s="59" customFormat="1" ht="12">
      <c r="A106" s="69">
        <v>3</v>
      </c>
      <c r="B106" s="46" t="s">
        <v>461</v>
      </c>
      <c r="C106" s="68">
        <v>2016</v>
      </c>
      <c r="D106" s="227">
        <v>1500</v>
      </c>
    </row>
    <row r="107" spans="1:4" s="59" customFormat="1" ht="12">
      <c r="A107" s="70">
        <v>4</v>
      </c>
      <c r="B107" s="46" t="s">
        <v>462</v>
      </c>
      <c r="C107" s="68">
        <v>2017</v>
      </c>
      <c r="D107" s="227">
        <v>3499.35</v>
      </c>
    </row>
    <row r="108" spans="1:4" s="59" customFormat="1" ht="12">
      <c r="A108" s="69">
        <v>5</v>
      </c>
      <c r="B108" s="46" t="s">
        <v>463</v>
      </c>
      <c r="C108" s="68">
        <v>2017</v>
      </c>
      <c r="D108" s="227">
        <v>3300.65</v>
      </c>
    </row>
    <row r="109" spans="1:4" s="59" customFormat="1" ht="12">
      <c r="A109" s="70">
        <v>6</v>
      </c>
      <c r="B109" s="46" t="s">
        <v>464</v>
      </c>
      <c r="C109" s="68">
        <v>2017</v>
      </c>
      <c r="D109" s="227">
        <v>1600</v>
      </c>
    </row>
    <row r="110" spans="1:4" s="59" customFormat="1" ht="12">
      <c r="A110" s="69">
        <v>7</v>
      </c>
      <c r="B110" s="46" t="s">
        <v>465</v>
      </c>
      <c r="C110" s="68">
        <v>2018</v>
      </c>
      <c r="D110" s="227">
        <v>17500</v>
      </c>
    </row>
    <row r="111" spans="1:4" s="59" customFormat="1" ht="12.75" thickBot="1">
      <c r="A111" s="70">
        <v>8</v>
      </c>
      <c r="B111" s="46" t="s">
        <v>466</v>
      </c>
      <c r="C111" s="68">
        <v>2019</v>
      </c>
      <c r="D111" s="227">
        <v>567</v>
      </c>
    </row>
    <row r="112" spans="1:4" s="59" customFormat="1" ht="13.5" customHeight="1" thickBot="1">
      <c r="A112" s="98"/>
      <c r="B112" s="90" t="s">
        <v>0</v>
      </c>
      <c r="C112" s="72"/>
      <c r="D112" s="223">
        <f>SUM(D104:D111)</f>
        <v>31317</v>
      </c>
    </row>
    <row r="113" spans="1:4" s="59" customFormat="1" ht="12.75" customHeight="1" thickBot="1">
      <c r="A113" s="406" t="s">
        <v>142</v>
      </c>
      <c r="B113" s="407"/>
      <c r="C113" s="407"/>
      <c r="D113" s="408"/>
    </row>
    <row r="114" spans="1:4" s="59" customFormat="1" ht="12">
      <c r="A114" s="73">
        <v>1</v>
      </c>
      <c r="B114" s="46" t="s">
        <v>508</v>
      </c>
      <c r="C114" s="68">
        <v>2016</v>
      </c>
      <c r="D114" s="227">
        <v>1850</v>
      </c>
    </row>
    <row r="115" spans="1:4" s="59" customFormat="1" ht="12">
      <c r="A115" s="60">
        <v>2</v>
      </c>
      <c r="B115" s="46" t="s">
        <v>508</v>
      </c>
      <c r="C115" s="68">
        <v>2016</v>
      </c>
      <c r="D115" s="227">
        <v>1989</v>
      </c>
    </row>
    <row r="116" spans="1:4" s="59" customFormat="1" ht="12">
      <c r="A116" s="60">
        <v>3</v>
      </c>
      <c r="B116" s="46" t="s">
        <v>509</v>
      </c>
      <c r="C116" s="68">
        <v>2018</v>
      </c>
      <c r="D116" s="227">
        <v>17500</v>
      </c>
    </row>
    <row r="117" spans="1:4" s="59" customFormat="1" ht="12">
      <c r="A117" s="60">
        <v>4</v>
      </c>
      <c r="B117" s="46" t="s">
        <v>510</v>
      </c>
      <c r="C117" s="68">
        <v>2018</v>
      </c>
      <c r="D117" s="227">
        <v>2933</v>
      </c>
    </row>
    <row r="118" spans="1:4" s="59" customFormat="1" ht="12.75" thickBot="1">
      <c r="A118" s="60">
        <v>5</v>
      </c>
      <c r="B118" s="46" t="s">
        <v>510</v>
      </c>
      <c r="C118" s="68">
        <v>2017</v>
      </c>
      <c r="D118" s="227">
        <v>2050</v>
      </c>
    </row>
    <row r="119" spans="1:4" s="54" customFormat="1" ht="12.75" thickBot="1">
      <c r="A119" s="63"/>
      <c r="B119" s="90" t="s">
        <v>0</v>
      </c>
      <c r="C119" s="91"/>
      <c r="D119" s="233">
        <f>SUM(D114:D118)</f>
        <v>26322</v>
      </c>
    </row>
    <row r="120" spans="1:4" s="54" customFormat="1" ht="12.75" thickBot="1">
      <c r="A120" s="406" t="s">
        <v>143</v>
      </c>
      <c r="B120" s="407"/>
      <c r="C120" s="407"/>
      <c r="D120" s="408"/>
    </row>
    <row r="121" spans="1:4" s="54" customFormat="1" ht="12">
      <c r="A121" s="73">
        <v>1</v>
      </c>
      <c r="B121" s="53" t="s">
        <v>526</v>
      </c>
      <c r="C121" s="47">
        <v>2017</v>
      </c>
      <c r="D121" s="227">
        <v>1242.3</v>
      </c>
    </row>
    <row r="122" spans="1:4" s="54" customFormat="1" ht="12.75" thickBot="1">
      <c r="A122" s="73">
        <v>2</v>
      </c>
      <c r="B122" s="53" t="s">
        <v>527</v>
      </c>
      <c r="C122" s="47">
        <v>2018</v>
      </c>
      <c r="D122" s="227">
        <v>17500</v>
      </c>
    </row>
    <row r="123" spans="1:4" s="76" customFormat="1" ht="12.75" thickBot="1">
      <c r="A123" s="63"/>
      <c r="B123" s="64" t="s">
        <v>0</v>
      </c>
      <c r="C123" s="65"/>
      <c r="D123" s="223">
        <f>SUM(D121:D122)</f>
        <v>18742.3</v>
      </c>
    </row>
    <row r="124" spans="1:4" s="59" customFormat="1" ht="12.75" thickBot="1">
      <c r="A124" s="406" t="s">
        <v>144</v>
      </c>
      <c r="B124" s="407"/>
      <c r="C124" s="407"/>
      <c r="D124" s="408"/>
    </row>
    <row r="125" spans="1:4" s="54" customFormat="1" ht="12">
      <c r="A125" s="73">
        <v>1</v>
      </c>
      <c r="B125" s="53" t="s">
        <v>466</v>
      </c>
      <c r="C125" s="47">
        <v>2016</v>
      </c>
      <c r="D125" s="227">
        <v>949</v>
      </c>
    </row>
    <row r="126" spans="1:4" s="54" customFormat="1" ht="12">
      <c r="A126" s="60">
        <v>2</v>
      </c>
      <c r="B126" s="53" t="s">
        <v>555</v>
      </c>
      <c r="C126" s="47">
        <v>2017</v>
      </c>
      <c r="D126" s="227">
        <v>1559.98</v>
      </c>
    </row>
    <row r="127" spans="1:4" s="54" customFormat="1" ht="12">
      <c r="A127" s="73">
        <v>3</v>
      </c>
      <c r="B127" s="53" t="s">
        <v>556</v>
      </c>
      <c r="C127" s="47">
        <v>2016</v>
      </c>
      <c r="D127" s="227">
        <v>2999.99</v>
      </c>
    </row>
    <row r="128" spans="1:4" s="54" customFormat="1" ht="12">
      <c r="A128" s="60">
        <v>4</v>
      </c>
      <c r="B128" s="53" t="s">
        <v>557</v>
      </c>
      <c r="C128" s="47">
        <v>2017</v>
      </c>
      <c r="D128" s="227">
        <v>1978</v>
      </c>
    </row>
    <row r="129" spans="1:4" s="54" customFormat="1" ht="12">
      <c r="A129" s="73">
        <v>5</v>
      </c>
      <c r="B129" s="53" t="s">
        <v>558</v>
      </c>
      <c r="C129" s="47">
        <v>2018</v>
      </c>
      <c r="D129" s="227">
        <v>1890</v>
      </c>
    </row>
    <row r="130" spans="1:4" s="54" customFormat="1" ht="12">
      <c r="A130" s="60">
        <v>6</v>
      </c>
      <c r="B130" s="53" t="s">
        <v>461</v>
      </c>
      <c r="C130" s="47">
        <v>2018</v>
      </c>
      <c r="D130" s="227">
        <v>3000</v>
      </c>
    </row>
    <row r="131" spans="1:4" s="54" customFormat="1" ht="12">
      <c r="A131" s="73">
        <v>7</v>
      </c>
      <c r="B131" s="103" t="s">
        <v>559</v>
      </c>
      <c r="C131" s="102">
        <v>2018</v>
      </c>
      <c r="D131" s="225">
        <v>1850</v>
      </c>
    </row>
    <row r="132" spans="1:4" s="54" customFormat="1" ht="12.75" thickBot="1">
      <c r="A132" s="60">
        <v>8</v>
      </c>
      <c r="B132" s="103" t="s">
        <v>560</v>
      </c>
      <c r="C132" s="102">
        <v>2018</v>
      </c>
      <c r="D132" s="225">
        <v>17500</v>
      </c>
    </row>
    <row r="133" spans="1:6" s="59" customFormat="1" ht="13.5" customHeight="1" thickBot="1">
      <c r="A133" s="77"/>
      <c r="B133" s="78" t="s">
        <v>0</v>
      </c>
      <c r="C133" s="97"/>
      <c r="D133" s="228">
        <f>SUM(D125:D132)</f>
        <v>31726.97</v>
      </c>
      <c r="F133" s="79"/>
    </row>
    <row r="134" spans="1:6" s="59" customFormat="1" ht="12.75" thickBot="1">
      <c r="A134" s="406" t="s">
        <v>145</v>
      </c>
      <c r="B134" s="407"/>
      <c r="C134" s="407"/>
      <c r="D134" s="408"/>
      <c r="F134" s="79"/>
    </row>
    <row r="135" spans="1:6" s="59" customFormat="1" ht="12.75" thickBot="1">
      <c r="A135" s="56">
        <v>1</v>
      </c>
      <c r="B135" s="80" t="s">
        <v>600</v>
      </c>
      <c r="C135" s="81">
        <v>2018</v>
      </c>
      <c r="D135" s="229">
        <v>1303.8</v>
      </c>
      <c r="F135" s="79"/>
    </row>
    <row r="136" spans="1:4" s="59" customFormat="1" ht="12.75" thickBot="1">
      <c r="A136" s="63"/>
      <c r="B136" s="64" t="s">
        <v>0</v>
      </c>
      <c r="C136" s="65"/>
      <c r="D136" s="223">
        <f>SUM(D135:D135)</f>
        <v>1303.8</v>
      </c>
    </row>
    <row r="137" spans="1:4" s="59" customFormat="1" ht="12">
      <c r="A137" s="92"/>
      <c r="B137" s="92"/>
      <c r="C137" s="93"/>
      <c r="D137" s="234"/>
    </row>
    <row r="138" spans="1:4" s="59" customFormat="1" ht="12.75" thickBot="1">
      <c r="A138" s="92"/>
      <c r="B138" s="92"/>
      <c r="C138" s="93"/>
      <c r="D138" s="234"/>
    </row>
    <row r="139" spans="1:4" s="59" customFormat="1" ht="12.75" thickBot="1">
      <c r="A139" s="411" t="s">
        <v>20</v>
      </c>
      <c r="B139" s="412"/>
      <c r="C139" s="412"/>
      <c r="D139" s="413"/>
    </row>
    <row r="140" spans="1:4" s="59" customFormat="1" ht="36.75" thickBot="1">
      <c r="A140" s="104" t="s">
        <v>10</v>
      </c>
      <c r="B140" s="104" t="s">
        <v>11</v>
      </c>
      <c r="C140" s="104" t="s">
        <v>12</v>
      </c>
      <c r="D140" s="235" t="s">
        <v>13</v>
      </c>
    </row>
    <row r="141" spans="1:4" s="54" customFormat="1" ht="13.5" customHeight="1" thickBot="1">
      <c r="A141" s="406" t="s">
        <v>74</v>
      </c>
      <c r="B141" s="407"/>
      <c r="C141" s="407"/>
      <c r="D141" s="408"/>
    </row>
    <row r="142" spans="1:4" s="59" customFormat="1" ht="24">
      <c r="A142" s="89">
        <v>1</v>
      </c>
      <c r="B142" s="105" t="s">
        <v>264</v>
      </c>
      <c r="C142" s="123">
        <v>2019</v>
      </c>
      <c r="D142" s="270">
        <v>6806.34</v>
      </c>
    </row>
    <row r="143" spans="1:4" s="54" customFormat="1" ht="12.75" thickBot="1">
      <c r="A143" s="60">
        <v>2</v>
      </c>
      <c r="B143" s="53" t="s">
        <v>373</v>
      </c>
      <c r="C143" s="47">
        <v>2019</v>
      </c>
      <c r="D143" s="227">
        <v>46492.1</v>
      </c>
    </row>
    <row r="144" spans="1:4" s="59" customFormat="1" ht="13.5" customHeight="1" thickBot="1">
      <c r="A144" s="63"/>
      <c r="B144" s="64" t="s">
        <v>0</v>
      </c>
      <c r="C144" s="65"/>
      <c r="D144" s="299">
        <f>SUM(D142:D143)</f>
        <v>53298.44</v>
      </c>
    </row>
    <row r="145" spans="1:4" s="54" customFormat="1" ht="13.5" customHeight="1" thickBot="1">
      <c r="A145" s="406" t="s">
        <v>581</v>
      </c>
      <c r="B145" s="407"/>
      <c r="C145" s="407"/>
      <c r="D145" s="408"/>
    </row>
    <row r="146" spans="1:4" s="59" customFormat="1" ht="12.75" thickBot="1">
      <c r="A146" s="89">
        <v>1</v>
      </c>
      <c r="B146" s="105" t="s">
        <v>561</v>
      </c>
      <c r="C146" s="123">
        <v>2019</v>
      </c>
      <c r="D146" s="270">
        <v>4965</v>
      </c>
    </row>
    <row r="147" spans="1:4" s="59" customFormat="1" ht="13.5" customHeight="1" thickBot="1">
      <c r="A147" s="63"/>
      <c r="B147" s="64" t="s">
        <v>0</v>
      </c>
      <c r="C147" s="65"/>
      <c r="D147" s="223">
        <f>SUM(D146:D146)</f>
        <v>4965</v>
      </c>
    </row>
    <row r="148" spans="1:4" s="59" customFormat="1" ht="12">
      <c r="A148" s="92"/>
      <c r="B148" s="92"/>
      <c r="C148" s="93"/>
      <c r="D148" s="234"/>
    </row>
    <row r="149" spans="1:4" s="59" customFormat="1" ht="12.75" thickBot="1">
      <c r="A149" s="92"/>
      <c r="B149" s="92"/>
      <c r="C149" s="93"/>
      <c r="D149" s="234"/>
    </row>
    <row r="150" spans="1:4" s="59" customFormat="1" ht="12.75" thickBot="1">
      <c r="A150" s="92"/>
      <c r="B150" s="409" t="s">
        <v>14</v>
      </c>
      <c r="C150" s="410"/>
      <c r="D150" s="236">
        <f>SUM(D87,D67,D60,D55,D47,D39,D29)</f>
        <v>295711.63</v>
      </c>
    </row>
    <row r="151" spans="1:4" s="59" customFormat="1" ht="12.75" thickBot="1">
      <c r="A151" s="92"/>
      <c r="B151" s="409" t="s">
        <v>15</v>
      </c>
      <c r="C151" s="410"/>
      <c r="D151" s="236">
        <f>SUM(D133,D123,D119,D112,D99,D102,D136)</f>
        <v>131962.79</v>
      </c>
    </row>
    <row r="152" spans="1:4" s="59" customFormat="1" ht="12.75" thickBot="1">
      <c r="A152" s="92"/>
      <c r="B152" s="409" t="s">
        <v>16</v>
      </c>
      <c r="C152" s="410"/>
      <c r="D152" s="236">
        <f>SUM(D147,D144)</f>
        <v>58263.44</v>
      </c>
    </row>
    <row r="153" spans="1:4" s="59" customFormat="1" ht="12">
      <c r="A153" s="92"/>
      <c r="B153" s="92"/>
      <c r="C153" s="93"/>
      <c r="D153" s="234"/>
    </row>
    <row r="154" spans="1:4" s="54" customFormat="1" ht="12">
      <c r="A154" s="92"/>
      <c r="B154" s="92"/>
      <c r="C154" s="93"/>
      <c r="D154" s="234"/>
    </row>
    <row r="155" spans="1:4" s="54" customFormat="1" ht="12">
      <c r="A155" s="92"/>
      <c r="B155" s="92"/>
      <c r="C155" s="93"/>
      <c r="D155" s="234"/>
    </row>
    <row r="156" spans="1:4" s="54" customFormat="1" ht="12">
      <c r="A156" s="92"/>
      <c r="B156" s="92"/>
      <c r="C156" s="93"/>
      <c r="D156" s="234"/>
    </row>
    <row r="157" spans="1:4" s="54" customFormat="1" ht="12">
      <c r="A157" s="92"/>
      <c r="B157" s="92"/>
      <c r="C157" s="93"/>
      <c r="D157" s="234"/>
    </row>
    <row r="158" spans="1:4" s="54" customFormat="1" ht="12">
      <c r="A158" s="92"/>
      <c r="B158" s="92"/>
      <c r="C158" s="93"/>
      <c r="D158" s="234"/>
    </row>
    <row r="159" spans="1:4" s="54" customFormat="1" ht="14.25" customHeight="1">
      <c r="A159" s="92"/>
      <c r="B159" s="92"/>
      <c r="C159" s="93"/>
      <c r="D159" s="234"/>
    </row>
    <row r="160" spans="1:4" s="54" customFormat="1" ht="12">
      <c r="A160" s="92"/>
      <c r="B160" s="92"/>
      <c r="C160" s="93"/>
      <c r="D160" s="234"/>
    </row>
    <row r="161" spans="1:4" s="54" customFormat="1" ht="12">
      <c r="A161" s="92"/>
      <c r="B161" s="92"/>
      <c r="C161" s="93"/>
      <c r="D161" s="234"/>
    </row>
    <row r="162" spans="1:4" s="54" customFormat="1" ht="14.25" customHeight="1">
      <c r="A162" s="92"/>
      <c r="B162" s="92"/>
      <c r="C162" s="93"/>
      <c r="D162" s="234"/>
    </row>
    <row r="163" spans="1:4" s="54" customFormat="1" ht="12">
      <c r="A163" s="92"/>
      <c r="B163" s="92"/>
      <c r="C163" s="93"/>
      <c r="D163" s="234"/>
    </row>
    <row r="164" spans="1:4" s="59" customFormat="1" ht="12">
      <c r="A164" s="92"/>
      <c r="B164" s="92"/>
      <c r="C164" s="93"/>
      <c r="D164" s="234"/>
    </row>
    <row r="165" spans="1:4" s="59" customFormat="1" ht="12">
      <c r="A165" s="92"/>
      <c r="B165" s="92"/>
      <c r="C165" s="93"/>
      <c r="D165" s="234"/>
    </row>
    <row r="166" spans="1:4" s="59" customFormat="1" ht="12">
      <c r="A166" s="92"/>
      <c r="B166" s="92"/>
      <c r="C166" s="93"/>
      <c r="D166" s="234"/>
    </row>
    <row r="167" spans="1:4" s="59" customFormat="1" ht="12">
      <c r="A167" s="92"/>
      <c r="B167" s="92"/>
      <c r="C167" s="93"/>
      <c r="D167" s="234"/>
    </row>
    <row r="168" spans="1:4" s="59" customFormat="1" ht="12">
      <c r="A168" s="92"/>
      <c r="B168" s="92"/>
      <c r="C168" s="93"/>
      <c r="D168" s="234"/>
    </row>
    <row r="169" spans="1:4" s="59" customFormat="1" ht="12">
      <c r="A169" s="92"/>
      <c r="B169" s="92"/>
      <c r="C169" s="93"/>
      <c r="D169" s="234"/>
    </row>
    <row r="170" spans="1:4" s="59" customFormat="1" ht="12">
      <c r="A170" s="92"/>
      <c r="B170" s="92"/>
      <c r="C170" s="93"/>
      <c r="D170" s="234"/>
    </row>
    <row r="171" spans="1:4" s="54" customFormat="1" ht="12.75" customHeight="1">
      <c r="A171" s="92"/>
      <c r="B171" s="92"/>
      <c r="C171" s="93"/>
      <c r="D171" s="234"/>
    </row>
    <row r="172" spans="1:4" s="59" customFormat="1" ht="12">
      <c r="A172" s="92"/>
      <c r="B172" s="92"/>
      <c r="C172" s="93"/>
      <c r="D172" s="234"/>
    </row>
    <row r="173" spans="1:4" s="59" customFormat="1" ht="12">
      <c r="A173" s="92"/>
      <c r="B173" s="92"/>
      <c r="C173" s="93"/>
      <c r="D173" s="234"/>
    </row>
    <row r="174" spans="1:4" s="59" customFormat="1" ht="12">
      <c r="A174" s="92"/>
      <c r="B174" s="92"/>
      <c r="C174" s="93"/>
      <c r="D174" s="234"/>
    </row>
    <row r="175" spans="1:4" s="59" customFormat="1" ht="12">
      <c r="A175" s="92"/>
      <c r="B175" s="92"/>
      <c r="C175" s="93"/>
      <c r="D175" s="234"/>
    </row>
    <row r="176" spans="1:4" s="59" customFormat="1" ht="12">
      <c r="A176" s="92"/>
      <c r="B176" s="92"/>
      <c r="C176" s="93"/>
      <c r="D176" s="234"/>
    </row>
    <row r="177" spans="1:4" s="59" customFormat="1" ht="12">
      <c r="A177" s="92"/>
      <c r="B177" s="92"/>
      <c r="C177" s="93"/>
      <c r="D177" s="234"/>
    </row>
    <row r="178" spans="1:4" s="59" customFormat="1" ht="12">
      <c r="A178" s="92"/>
      <c r="B178" s="92"/>
      <c r="C178" s="93"/>
      <c r="D178" s="234"/>
    </row>
    <row r="179" spans="1:4" s="59" customFormat="1" ht="18" customHeight="1">
      <c r="A179" s="92"/>
      <c r="B179" s="92"/>
      <c r="C179" s="93"/>
      <c r="D179" s="234"/>
    </row>
    <row r="180" spans="1:4" s="54" customFormat="1" ht="12">
      <c r="A180" s="92"/>
      <c r="B180" s="92"/>
      <c r="C180" s="93"/>
      <c r="D180" s="234"/>
    </row>
    <row r="181" spans="1:4" s="59" customFormat="1" ht="12">
      <c r="A181" s="92"/>
      <c r="B181" s="92"/>
      <c r="C181" s="93"/>
      <c r="D181" s="234"/>
    </row>
    <row r="182" spans="1:4" s="59" customFormat="1" ht="12">
      <c r="A182" s="92"/>
      <c r="B182" s="92"/>
      <c r="C182" s="93"/>
      <c r="D182" s="234"/>
    </row>
    <row r="183" spans="1:4" s="59" customFormat="1" ht="12">
      <c r="A183" s="92"/>
      <c r="B183" s="92"/>
      <c r="C183" s="93"/>
      <c r="D183" s="234"/>
    </row>
    <row r="184" spans="1:4" s="54" customFormat="1" ht="12.75" customHeight="1">
      <c r="A184" s="92"/>
      <c r="B184" s="92"/>
      <c r="C184" s="93"/>
      <c r="D184" s="234"/>
    </row>
    <row r="185" spans="1:4" s="59" customFormat="1" ht="12">
      <c r="A185" s="92"/>
      <c r="B185" s="92"/>
      <c r="C185" s="93"/>
      <c r="D185" s="234"/>
    </row>
    <row r="186" spans="1:4" s="59" customFormat="1" ht="12">
      <c r="A186" s="92"/>
      <c r="B186" s="92"/>
      <c r="C186" s="93"/>
      <c r="D186" s="234"/>
    </row>
    <row r="187" spans="1:4" s="59" customFormat="1" ht="12">
      <c r="A187" s="92"/>
      <c r="B187" s="92"/>
      <c r="C187" s="93"/>
      <c r="D187" s="234"/>
    </row>
    <row r="188" spans="1:4" s="59" customFormat="1" ht="12">
      <c r="A188" s="92"/>
      <c r="B188" s="92"/>
      <c r="C188" s="93"/>
      <c r="D188" s="234"/>
    </row>
    <row r="189" spans="1:4" s="59" customFormat="1" ht="12">
      <c r="A189" s="92"/>
      <c r="B189" s="92"/>
      <c r="C189" s="93"/>
      <c r="D189" s="234"/>
    </row>
    <row r="190" spans="1:4" s="59" customFormat="1" ht="12">
      <c r="A190" s="92"/>
      <c r="B190" s="92"/>
      <c r="C190" s="93"/>
      <c r="D190" s="234"/>
    </row>
    <row r="191" spans="1:4" s="54" customFormat="1" ht="12">
      <c r="A191" s="92"/>
      <c r="B191" s="92"/>
      <c r="C191" s="93"/>
      <c r="D191" s="234"/>
    </row>
    <row r="192" spans="1:4" s="54" customFormat="1" ht="12">
      <c r="A192" s="92"/>
      <c r="B192" s="92"/>
      <c r="C192" s="93"/>
      <c r="D192" s="234"/>
    </row>
    <row r="193" spans="1:4" s="54" customFormat="1" ht="12">
      <c r="A193" s="92"/>
      <c r="B193" s="92"/>
      <c r="C193" s="93"/>
      <c r="D193" s="234"/>
    </row>
    <row r="194" spans="1:4" s="54" customFormat="1" ht="14.25" customHeight="1">
      <c r="A194" s="92"/>
      <c r="B194" s="92"/>
      <c r="C194" s="93"/>
      <c r="D194" s="234"/>
    </row>
    <row r="195" spans="1:4" s="54" customFormat="1" ht="12">
      <c r="A195" s="92"/>
      <c r="B195" s="92"/>
      <c r="C195" s="93"/>
      <c r="D195" s="234"/>
    </row>
    <row r="196" spans="1:4" s="54" customFormat="1" ht="12">
      <c r="A196" s="92"/>
      <c r="B196" s="92"/>
      <c r="C196" s="93"/>
      <c r="D196" s="234"/>
    </row>
    <row r="197" spans="1:4" s="54" customFormat="1" ht="12">
      <c r="A197" s="92"/>
      <c r="B197" s="92"/>
      <c r="C197" s="93"/>
      <c r="D197" s="234"/>
    </row>
    <row r="198" spans="1:4" s="54" customFormat="1" ht="12">
      <c r="A198" s="92"/>
      <c r="B198" s="92"/>
      <c r="C198" s="93"/>
      <c r="D198" s="234"/>
    </row>
    <row r="199" spans="1:4" s="54" customFormat="1" ht="12">
      <c r="A199" s="92"/>
      <c r="B199" s="92"/>
      <c r="C199" s="93"/>
      <c r="D199" s="234"/>
    </row>
    <row r="200" spans="1:4" s="54" customFormat="1" ht="12">
      <c r="A200" s="92"/>
      <c r="B200" s="92"/>
      <c r="C200" s="93"/>
      <c r="D200" s="234"/>
    </row>
    <row r="201" spans="1:4" s="54" customFormat="1" ht="12">
      <c r="A201" s="92"/>
      <c r="B201" s="92"/>
      <c r="C201" s="93"/>
      <c r="D201" s="234"/>
    </row>
    <row r="202" spans="1:4" s="54" customFormat="1" ht="12">
      <c r="A202" s="92"/>
      <c r="B202" s="92"/>
      <c r="C202" s="93"/>
      <c r="D202" s="234"/>
    </row>
    <row r="203" spans="1:4" s="54" customFormat="1" ht="12">
      <c r="A203" s="92"/>
      <c r="B203" s="92"/>
      <c r="C203" s="93"/>
      <c r="D203" s="234"/>
    </row>
    <row r="204" spans="1:4" s="54" customFormat="1" ht="12">
      <c r="A204" s="92"/>
      <c r="B204" s="92"/>
      <c r="C204" s="93"/>
      <c r="D204" s="234"/>
    </row>
    <row r="205" spans="1:4" s="54" customFormat="1" ht="12">
      <c r="A205" s="92"/>
      <c r="B205" s="92"/>
      <c r="C205" s="93"/>
      <c r="D205" s="234"/>
    </row>
    <row r="206" spans="1:4" s="54" customFormat="1" ht="12">
      <c r="A206" s="92"/>
      <c r="B206" s="92"/>
      <c r="C206" s="93"/>
      <c r="D206" s="234"/>
    </row>
    <row r="207" spans="1:4" s="54" customFormat="1" ht="12">
      <c r="A207" s="92"/>
      <c r="B207" s="92"/>
      <c r="C207" s="93"/>
      <c r="D207" s="234"/>
    </row>
    <row r="208" spans="1:4" s="54" customFormat="1" ht="12">
      <c r="A208" s="92"/>
      <c r="B208" s="92"/>
      <c r="C208" s="93"/>
      <c r="D208" s="234"/>
    </row>
    <row r="209" spans="1:4" s="54" customFormat="1" ht="12">
      <c r="A209" s="92"/>
      <c r="B209" s="92"/>
      <c r="C209" s="93"/>
      <c r="D209" s="234"/>
    </row>
    <row r="210" spans="1:4" s="54" customFormat="1" ht="12">
      <c r="A210" s="92"/>
      <c r="B210" s="92"/>
      <c r="C210" s="93"/>
      <c r="D210" s="234"/>
    </row>
    <row r="211" spans="1:4" s="54" customFormat="1" ht="12">
      <c r="A211" s="92"/>
      <c r="B211" s="92"/>
      <c r="C211" s="93"/>
      <c r="D211" s="234"/>
    </row>
    <row r="212" spans="1:4" s="54" customFormat="1" ht="12">
      <c r="A212" s="92"/>
      <c r="B212" s="92"/>
      <c r="C212" s="93"/>
      <c r="D212" s="234"/>
    </row>
    <row r="213" spans="1:4" s="54" customFormat="1" ht="12">
      <c r="A213" s="92"/>
      <c r="B213" s="92"/>
      <c r="C213" s="93"/>
      <c r="D213" s="234"/>
    </row>
    <row r="214" spans="1:4" s="54" customFormat="1" ht="12">
      <c r="A214" s="92"/>
      <c r="B214" s="92"/>
      <c r="C214" s="93"/>
      <c r="D214" s="234"/>
    </row>
    <row r="215" spans="1:4" s="54" customFormat="1" ht="12">
      <c r="A215" s="92"/>
      <c r="B215" s="92"/>
      <c r="C215" s="93"/>
      <c r="D215" s="234"/>
    </row>
    <row r="216" spans="1:4" s="54" customFormat="1" ht="12">
      <c r="A216" s="92"/>
      <c r="B216" s="92"/>
      <c r="C216" s="93"/>
      <c r="D216" s="234"/>
    </row>
    <row r="217" spans="1:4" s="54" customFormat="1" ht="12">
      <c r="A217" s="92"/>
      <c r="B217" s="92"/>
      <c r="C217" s="93"/>
      <c r="D217" s="234"/>
    </row>
    <row r="218" spans="1:4" s="54" customFormat="1" ht="12">
      <c r="A218" s="92"/>
      <c r="B218" s="92"/>
      <c r="C218" s="93"/>
      <c r="D218" s="234"/>
    </row>
    <row r="219" spans="1:4" s="54" customFormat="1" ht="12">
      <c r="A219" s="92"/>
      <c r="B219" s="92"/>
      <c r="C219" s="93"/>
      <c r="D219" s="234"/>
    </row>
    <row r="220" spans="1:4" s="54" customFormat="1" ht="12">
      <c r="A220" s="92"/>
      <c r="B220" s="92"/>
      <c r="C220" s="93"/>
      <c r="D220" s="234"/>
    </row>
    <row r="221" spans="1:4" s="54" customFormat="1" ht="12">
      <c r="A221" s="92"/>
      <c r="B221" s="92"/>
      <c r="C221" s="93"/>
      <c r="D221" s="234"/>
    </row>
    <row r="222" spans="1:4" s="54" customFormat="1" ht="12">
      <c r="A222" s="92"/>
      <c r="B222" s="92"/>
      <c r="C222" s="93"/>
      <c r="D222" s="234"/>
    </row>
    <row r="223" spans="1:4" s="54" customFormat="1" ht="12">
      <c r="A223" s="92"/>
      <c r="B223" s="92"/>
      <c r="C223" s="93"/>
      <c r="D223" s="234"/>
    </row>
    <row r="224" spans="1:4" s="54" customFormat="1" ht="12">
      <c r="A224" s="92"/>
      <c r="B224" s="92"/>
      <c r="C224" s="93"/>
      <c r="D224" s="234"/>
    </row>
    <row r="225" spans="1:4" s="54" customFormat="1" ht="12">
      <c r="A225" s="92"/>
      <c r="B225" s="92"/>
      <c r="C225" s="93"/>
      <c r="D225" s="234"/>
    </row>
    <row r="226" spans="1:4" s="54" customFormat="1" ht="12">
      <c r="A226" s="92"/>
      <c r="B226" s="92"/>
      <c r="C226" s="93"/>
      <c r="D226" s="234"/>
    </row>
    <row r="227" spans="1:4" s="59" customFormat="1" ht="12">
      <c r="A227" s="92"/>
      <c r="B227" s="92"/>
      <c r="C227" s="93"/>
      <c r="D227" s="234"/>
    </row>
    <row r="228" spans="1:4" s="59" customFormat="1" ht="12">
      <c r="A228" s="92"/>
      <c r="B228" s="92"/>
      <c r="C228" s="93"/>
      <c r="D228" s="234"/>
    </row>
    <row r="229" spans="1:4" s="59" customFormat="1" ht="12">
      <c r="A229" s="92"/>
      <c r="B229" s="92"/>
      <c r="C229" s="93"/>
      <c r="D229" s="234"/>
    </row>
    <row r="230" spans="1:4" s="59" customFormat="1" ht="12">
      <c r="A230" s="92"/>
      <c r="B230" s="92"/>
      <c r="C230" s="93"/>
      <c r="D230" s="234"/>
    </row>
    <row r="231" spans="1:4" s="59" customFormat="1" ht="12">
      <c r="A231" s="92"/>
      <c r="B231" s="92"/>
      <c r="C231" s="93"/>
      <c r="D231" s="234"/>
    </row>
    <row r="232" spans="1:4" s="59" customFormat="1" ht="12">
      <c r="A232" s="92"/>
      <c r="B232" s="92"/>
      <c r="C232" s="93"/>
      <c r="D232" s="234"/>
    </row>
    <row r="233" spans="1:4" s="59" customFormat="1" ht="12">
      <c r="A233" s="92"/>
      <c r="B233" s="92"/>
      <c r="C233" s="93"/>
      <c r="D233" s="234"/>
    </row>
    <row r="234" spans="1:4" s="59" customFormat="1" ht="12">
      <c r="A234" s="92"/>
      <c r="B234" s="92"/>
      <c r="C234" s="93"/>
      <c r="D234" s="234"/>
    </row>
    <row r="235" spans="1:4" s="59" customFormat="1" ht="12">
      <c r="A235" s="92"/>
      <c r="B235" s="92"/>
      <c r="C235" s="93"/>
      <c r="D235" s="234"/>
    </row>
    <row r="236" spans="1:4" s="59" customFormat="1" ht="12">
      <c r="A236" s="92"/>
      <c r="B236" s="92"/>
      <c r="C236" s="93"/>
      <c r="D236" s="234"/>
    </row>
    <row r="237" spans="1:4" s="59" customFormat="1" ht="12">
      <c r="A237" s="92"/>
      <c r="B237" s="92"/>
      <c r="C237" s="93"/>
      <c r="D237" s="234"/>
    </row>
    <row r="238" spans="1:4" s="59" customFormat="1" ht="12">
      <c r="A238" s="92"/>
      <c r="B238" s="92"/>
      <c r="C238" s="93"/>
      <c r="D238" s="234"/>
    </row>
    <row r="239" spans="1:4" s="59" customFormat="1" ht="12">
      <c r="A239" s="92"/>
      <c r="B239" s="92"/>
      <c r="C239" s="93"/>
      <c r="D239" s="234"/>
    </row>
    <row r="240" spans="1:4" s="59" customFormat="1" ht="12">
      <c r="A240" s="92"/>
      <c r="B240" s="92"/>
      <c r="C240" s="93"/>
      <c r="D240" s="234"/>
    </row>
    <row r="241" spans="1:4" s="59" customFormat="1" ht="12">
      <c r="A241" s="92"/>
      <c r="B241" s="92"/>
      <c r="C241" s="93"/>
      <c r="D241" s="234"/>
    </row>
    <row r="242" spans="1:4" s="59" customFormat="1" ht="12">
      <c r="A242" s="92"/>
      <c r="B242" s="92"/>
      <c r="C242" s="93"/>
      <c r="D242" s="234"/>
    </row>
    <row r="243" spans="1:4" s="59" customFormat="1" ht="12">
      <c r="A243" s="92"/>
      <c r="B243" s="92"/>
      <c r="C243" s="93"/>
      <c r="D243" s="234"/>
    </row>
    <row r="244" spans="1:4" s="59" customFormat="1" ht="12">
      <c r="A244" s="92"/>
      <c r="B244" s="92"/>
      <c r="C244" s="93"/>
      <c r="D244" s="234"/>
    </row>
    <row r="245" spans="1:4" s="59" customFormat="1" ht="12">
      <c r="A245" s="92"/>
      <c r="B245" s="92"/>
      <c r="C245" s="93"/>
      <c r="D245" s="234"/>
    </row>
    <row r="246" spans="1:4" s="59" customFormat="1" ht="12">
      <c r="A246" s="92"/>
      <c r="B246" s="92"/>
      <c r="C246" s="93"/>
      <c r="D246" s="234"/>
    </row>
    <row r="247" spans="1:4" s="59" customFormat="1" ht="12">
      <c r="A247" s="92"/>
      <c r="B247" s="92"/>
      <c r="C247" s="93"/>
      <c r="D247" s="234"/>
    </row>
    <row r="248" spans="1:4" s="59" customFormat="1" ht="12">
      <c r="A248" s="92"/>
      <c r="B248" s="92"/>
      <c r="C248" s="93"/>
      <c r="D248" s="234"/>
    </row>
    <row r="249" spans="1:4" s="59" customFormat="1" ht="12">
      <c r="A249" s="92"/>
      <c r="B249" s="92"/>
      <c r="C249" s="93"/>
      <c r="D249" s="234"/>
    </row>
    <row r="250" spans="1:4" s="59" customFormat="1" ht="12">
      <c r="A250" s="92"/>
      <c r="B250" s="92"/>
      <c r="C250" s="93"/>
      <c r="D250" s="234"/>
    </row>
    <row r="251" spans="1:4" s="59" customFormat="1" ht="12">
      <c r="A251" s="92"/>
      <c r="B251" s="92"/>
      <c r="C251" s="93"/>
      <c r="D251" s="234"/>
    </row>
    <row r="252" spans="1:4" s="59" customFormat="1" ht="12">
      <c r="A252" s="92"/>
      <c r="B252" s="92"/>
      <c r="C252" s="93"/>
      <c r="D252" s="234"/>
    </row>
    <row r="253" spans="1:4" s="59" customFormat="1" ht="12">
      <c r="A253" s="92"/>
      <c r="B253" s="92"/>
      <c r="C253" s="93"/>
      <c r="D253" s="234"/>
    </row>
    <row r="254" spans="1:4" s="59" customFormat="1" ht="12">
      <c r="A254" s="92"/>
      <c r="B254" s="92"/>
      <c r="C254" s="93"/>
      <c r="D254" s="234"/>
    </row>
    <row r="255" spans="1:4" s="59" customFormat="1" ht="18" customHeight="1">
      <c r="A255" s="92"/>
      <c r="B255" s="92"/>
      <c r="C255" s="93"/>
      <c r="D255" s="234"/>
    </row>
    <row r="256" spans="1:4" s="54" customFormat="1" ht="12">
      <c r="A256" s="92"/>
      <c r="B256" s="92"/>
      <c r="C256" s="93"/>
      <c r="D256" s="234"/>
    </row>
    <row r="257" spans="1:4" s="59" customFormat="1" ht="12">
      <c r="A257" s="92"/>
      <c r="B257" s="92"/>
      <c r="C257" s="93"/>
      <c r="D257" s="234"/>
    </row>
    <row r="258" spans="1:4" s="59" customFormat="1" ht="12">
      <c r="A258" s="92"/>
      <c r="B258" s="92"/>
      <c r="C258" s="93"/>
      <c r="D258" s="234"/>
    </row>
    <row r="259" spans="1:4" s="59" customFormat="1" ht="12">
      <c r="A259" s="92"/>
      <c r="B259" s="92"/>
      <c r="C259" s="93"/>
      <c r="D259" s="234"/>
    </row>
    <row r="260" spans="1:4" s="59" customFormat="1" ht="18" customHeight="1">
      <c r="A260" s="92"/>
      <c r="B260" s="92"/>
      <c r="C260" s="93"/>
      <c r="D260" s="234"/>
    </row>
    <row r="261" spans="1:4" s="54" customFormat="1" ht="12">
      <c r="A261" s="92"/>
      <c r="B261" s="92"/>
      <c r="C261" s="93"/>
      <c r="D261" s="234"/>
    </row>
    <row r="262" spans="1:4" s="54" customFormat="1" ht="14.25" customHeight="1">
      <c r="A262" s="92"/>
      <c r="B262" s="92"/>
      <c r="C262" s="93"/>
      <c r="D262" s="234"/>
    </row>
    <row r="263" spans="1:4" s="54" customFormat="1" ht="14.25" customHeight="1">
      <c r="A263" s="92"/>
      <c r="B263" s="92"/>
      <c r="C263" s="93"/>
      <c r="D263" s="234"/>
    </row>
    <row r="264" spans="1:4" s="54" customFormat="1" ht="14.25" customHeight="1">
      <c r="A264" s="92"/>
      <c r="B264" s="92"/>
      <c r="C264" s="93"/>
      <c r="D264" s="234"/>
    </row>
    <row r="265" spans="1:4" s="54" customFormat="1" ht="12">
      <c r="A265" s="92"/>
      <c r="B265" s="92"/>
      <c r="C265" s="93"/>
      <c r="D265" s="234"/>
    </row>
    <row r="266" spans="1:4" s="54" customFormat="1" ht="14.25" customHeight="1">
      <c r="A266" s="92"/>
      <c r="B266" s="92"/>
      <c r="C266" s="93"/>
      <c r="D266" s="234"/>
    </row>
    <row r="267" spans="1:4" s="54" customFormat="1" ht="12">
      <c r="A267" s="92"/>
      <c r="B267" s="92"/>
      <c r="C267" s="93"/>
      <c r="D267" s="234"/>
    </row>
    <row r="268" spans="1:4" s="54" customFormat="1" ht="14.25" customHeight="1">
      <c r="A268" s="92"/>
      <c r="B268" s="92"/>
      <c r="C268" s="93"/>
      <c r="D268" s="234"/>
    </row>
    <row r="269" spans="1:4" s="54" customFormat="1" ht="12">
      <c r="A269" s="92"/>
      <c r="B269" s="92"/>
      <c r="C269" s="93"/>
      <c r="D269" s="234"/>
    </row>
    <row r="270" spans="1:4" s="59" customFormat="1" ht="30" customHeight="1">
      <c r="A270" s="92"/>
      <c r="B270" s="92"/>
      <c r="C270" s="93"/>
      <c r="D270" s="234"/>
    </row>
    <row r="271" spans="1:4" s="59" customFormat="1" ht="12">
      <c r="A271" s="92"/>
      <c r="B271" s="92"/>
      <c r="C271" s="93"/>
      <c r="D271" s="234"/>
    </row>
    <row r="272" spans="1:4" s="59" customFormat="1" ht="12">
      <c r="A272" s="92"/>
      <c r="B272" s="92"/>
      <c r="C272" s="93"/>
      <c r="D272" s="234"/>
    </row>
    <row r="273" spans="1:4" s="59" customFormat="1" ht="12">
      <c r="A273" s="92"/>
      <c r="B273" s="92"/>
      <c r="C273" s="93"/>
      <c r="D273" s="234"/>
    </row>
    <row r="274" spans="1:4" s="59" customFormat="1" ht="12">
      <c r="A274" s="92"/>
      <c r="B274" s="92"/>
      <c r="C274" s="93"/>
      <c r="D274" s="234"/>
    </row>
    <row r="275" spans="1:4" s="59" customFormat="1" ht="12">
      <c r="A275" s="92"/>
      <c r="B275" s="92"/>
      <c r="C275" s="93"/>
      <c r="D275" s="234"/>
    </row>
    <row r="276" spans="1:4" s="59" customFormat="1" ht="12">
      <c r="A276" s="92"/>
      <c r="B276" s="92"/>
      <c r="C276" s="93"/>
      <c r="D276" s="234"/>
    </row>
    <row r="277" spans="1:4" s="59" customFormat="1" ht="12">
      <c r="A277" s="92"/>
      <c r="B277" s="92"/>
      <c r="C277" s="93"/>
      <c r="D277" s="234"/>
    </row>
    <row r="278" spans="1:4" s="59" customFormat="1" ht="12">
      <c r="A278" s="92"/>
      <c r="B278" s="92"/>
      <c r="C278" s="93"/>
      <c r="D278" s="234"/>
    </row>
    <row r="279" spans="1:4" s="59" customFormat="1" ht="12">
      <c r="A279" s="92"/>
      <c r="B279" s="92"/>
      <c r="C279" s="93"/>
      <c r="D279" s="234"/>
    </row>
    <row r="280" spans="1:4" s="59" customFormat="1" ht="12">
      <c r="A280" s="92"/>
      <c r="B280" s="92"/>
      <c r="C280" s="93"/>
      <c r="D280" s="234"/>
    </row>
    <row r="281" spans="1:4" s="59" customFormat="1" ht="12">
      <c r="A281" s="92"/>
      <c r="B281" s="92"/>
      <c r="C281" s="93"/>
      <c r="D281" s="234"/>
    </row>
    <row r="282" spans="1:4" s="59" customFormat="1" ht="12">
      <c r="A282" s="92"/>
      <c r="B282" s="92"/>
      <c r="C282" s="93"/>
      <c r="D282" s="234"/>
    </row>
    <row r="283" spans="1:4" s="59" customFormat="1" ht="12">
      <c r="A283" s="92"/>
      <c r="B283" s="92"/>
      <c r="C283" s="93"/>
      <c r="D283" s="234"/>
    </row>
    <row r="284" spans="1:4" s="59" customFormat="1" ht="12">
      <c r="A284" s="92"/>
      <c r="B284" s="92"/>
      <c r="C284" s="93"/>
      <c r="D284" s="234"/>
    </row>
    <row r="285" spans="1:4" s="54" customFormat="1" ht="12">
      <c r="A285" s="92"/>
      <c r="B285" s="92"/>
      <c r="C285" s="93"/>
      <c r="D285" s="234"/>
    </row>
    <row r="286" spans="1:4" s="54" customFormat="1" ht="12">
      <c r="A286" s="92"/>
      <c r="B286" s="92"/>
      <c r="C286" s="93"/>
      <c r="D286" s="234"/>
    </row>
    <row r="287" spans="1:4" s="54" customFormat="1" ht="18" customHeight="1">
      <c r="A287" s="92"/>
      <c r="B287" s="92"/>
      <c r="C287" s="93"/>
      <c r="D287" s="234"/>
    </row>
    <row r="288" spans="1:4" s="54" customFormat="1" ht="20.25" customHeight="1">
      <c r="A288" s="92"/>
      <c r="B288" s="92"/>
      <c r="C288" s="93"/>
      <c r="D288" s="234"/>
    </row>
    <row r="289" spans="1:4" s="54" customFormat="1" ht="12">
      <c r="A289" s="92"/>
      <c r="B289" s="92"/>
      <c r="C289" s="93"/>
      <c r="D289" s="234"/>
    </row>
    <row r="290" spans="1:4" s="54" customFormat="1" ht="12">
      <c r="A290" s="92"/>
      <c r="B290" s="92"/>
      <c r="C290" s="93"/>
      <c r="D290" s="234"/>
    </row>
    <row r="291" spans="1:4" s="54" customFormat="1" ht="12">
      <c r="A291" s="92"/>
      <c r="B291" s="92"/>
      <c r="C291" s="93"/>
      <c r="D291" s="234"/>
    </row>
    <row r="292" spans="1:4" s="54" customFormat="1" ht="12">
      <c r="A292" s="92"/>
      <c r="B292" s="92"/>
      <c r="C292" s="93"/>
      <c r="D292" s="234"/>
    </row>
    <row r="293" spans="1:4" s="54" customFormat="1" ht="12">
      <c r="A293" s="92"/>
      <c r="B293" s="92"/>
      <c r="C293" s="93"/>
      <c r="D293" s="234"/>
    </row>
    <row r="294" spans="1:4" s="54" customFormat="1" ht="12">
      <c r="A294" s="92"/>
      <c r="B294" s="92"/>
      <c r="C294" s="93"/>
      <c r="D294" s="234"/>
    </row>
    <row r="295" spans="1:4" s="54" customFormat="1" ht="12">
      <c r="A295" s="92"/>
      <c r="B295" s="92"/>
      <c r="C295" s="93"/>
      <c r="D295" s="234"/>
    </row>
    <row r="296" spans="1:4" s="54" customFormat="1" ht="12">
      <c r="A296" s="92"/>
      <c r="B296" s="92"/>
      <c r="C296" s="93"/>
      <c r="D296" s="234"/>
    </row>
    <row r="297" spans="1:4" s="54" customFormat="1" ht="12">
      <c r="A297" s="92"/>
      <c r="B297" s="92"/>
      <c r="C297" s="93"/>
      <c r="D297" s="234"/>
    </row>
    <row r="298" spans="1:4" s="54" customFormat="1" ht="12">
      <c r="A298" s="92"/>
      <c r="B298" s="92"/>
      <c r="C298" s="93"/>
      <c r="D298" s="234"/>
    </row>
    <row r="299" spans="1:4" s="54" customFormat="1" ht="12">
      <c r="A299" s="92"/>
      <c r="B299" s="92"/>
      <c r="C299" s="93"/>
      <c r="D299" s="234"/>
    </row>
    <row r="300" spans="1:4" s="54" customFormat="1" ht="12">
      <c r="A300" s="92"/>
      <c r="B300" s="92"/>
      <c r="C300" s="93"/>
      <c r="D300" s="234"/>
    </row>
    <row r="301" spans="1:4" s="54" customFormat="1" ht="12">
      <c r="A301" s="92"/>
      <c r="B301" s="92"/>
      <c r="C301" s="93"/>
      <c r="D301" s="234"/>
    </row>
    <row r="302" spans="1:4" s="54" customFormat="1" ht="12">
      <c r="A302" s="92"/>
      <c r="B302" s="92"/>
      <c r="C302" s="93"/>
      <c r="D302" s="234"/>
    </row>
    <row r="303" spans="1:4" s="54" customFormat="1" ht="12">
      <c r="A303" s="92"/>
      <c r="B303" s="92"/>
      <c r="C303" s="93"/>
      <c r="D303" s="234"/>
    </row>
    <row r="304" spans="1:4" s="54" customFormat="1" ht="12">
      <c r="A304" s="92"/>
      <c r="B304" s="92"/>
      <c r="C304" s="93"/>
      <c r="D304" s="234"/>
    </row>
    <row r="305" spans="1:4" s="54" customFormat="1" ht="12">
      <c r="A305" s="92"/>
      <c r="B305" s="92"/>
      <c r="C305" s="93"/>
      <c r="D305" s="234"/>
    </row>
    <row r="306" spans="1:4" s="54" customFormat="1" ht="12">
      <c r="A306" s="92"/>
      <c r="B306" s="92"/>
      <c r="C306" s="93"/>
      <c r="D306" s="234"/>
    </row>
    <row r="307" spans="1:4" s="54" customFormat="1" ht="12">
      <c r="A307" s="92"/>
      <c r="B307" s="92"/>
      <c r="C307" s="93"/>
      <c r="D307" s="234"/>
    </row>
    <row r="308" spans="1:4" s="54" customFormat="1" ht="12">
      <c r="A308" s="92"/>
      <c r="B308" s="92"/>
      <c r="C308" s="93"/>
      <c r="D308" s="234"/>
    </row>
    <row r="309" spans="1:4" s="54" customFormat="1" ht="12">
      <c r="A309" s="92"/>
      <c r="B309" s="92"/>
      <c r="C309" s="93"/>
      <c r="D309" s="234"/>
    </row>
    <row r="310" spans="1:4" s="54" customFormat="1" ht="12">
      <c r="A310" s="92"/>
      <c r="B310" s="92"/>
      <c r="C310" s="93"/>
      <c r="D310" s="234"/>
    </row>
    <row r="311" spans="1:4" s="54" customFormat="1" ht="12">
      <c r="A311" s="92"/>
      <c r="B311" s="92"/>
      <c r="C311" s="93"/>
      <c r="D311" s="234"/>
    </row>
    <row r="312" spans="1:4" s="54" customFormat="1" ht="12">
      <c r="A312" s="92"/>
      <c r="B312" s="92"/>
      <c r="C312" s="93"/>
      <c r="D312" s="234"/>
    </row>
    <row r="313" spans="1:4" s="54" customFormat="1" ht="12">
      <c r="A313" s="92"/>
      <c r="B313" s="92"/>
      <c r="C313" s="93"/>
      <c r="D313" s="234"/>
    </row>
    <row r="314" spans="1:4" s="54" customFormat="1" ht="12">
      <c r="A314" s="92"/>
      <c r="B314" s="92"/>
      <c r="C314" s="93"/>
      <c r="D314" s="234"/>
    </row>
    <row r="315" spans="1:4" s="54" customFormat="1" ht="12">
      <c r="A315" s="92"/>
      <c r="B315" s="92"/>
      <c r="C315" s="93"/>
      <c r="D315" s="234"/>
    </row>
    <row r="316" spans="1:4" s="54" customFormat="1" ht="12">
      <c r="A316" s="92"/>
      <c r="B316" s="92"/>
      <c r="C316" s="93"/>
      <c r="D316" s="234"/>
    </row>
    <row r="317" spans="1:4" s="54" customFormat="1" ht="12">
      <c r="A317" s="92"/>
      <c r="B317" s="92"/>
      <c r="C317" s="93"/>
      <c r="D317" s="234"/>
    </row>
    <row r="318" spans="1:4" s="54" customFormat="1" ht="12">
      <c r="A318" s="92"/>
      <c r="B318" s="92"/>
      <c r="C318" s="93"/>
      <c r="D318" s="234"/>
    </row>
    <row r="319" spans="1:4" s="54" customFormat="1" ht="12">
      <c r="A319" s="92"/>
      <c r="B319" s="92"/>
      <c r="C319" s="93"/>
      <c r="D319" s="234"/>
    </row>
    <row r="320" spans="1:4" s="54" customFormat="1" ht="12">
      <c r="A320" s="92"/>
      <c r="B320" s="92"/>
      <c r="C320" s="93"/>
      <c r="D320" s="234"/>
    </row>
    <row r="321" spans="1:4" s="54" customFormat="1" ht="12">
      <c r="A321" s="92"/>
      <c r="B321" s="92"/>
      <c r="C321" s="93"/>
      <c r="D321" s="234"/>
    </row>
    <row r="322" spans="1:4" s="54" customFormat="1" ht="12">
      <c r="A322" s="92"/>
      <c r="B322" s="92"/>
      <c r="C322" s="93"/>
      <c r="D322" s="234"/>
    </row>
    <row r="323" spans="1:4" s="54" customFormat="1" ht="12">
      <c r="A323" s="92"/>
      <c r="B323" s="92"/>
      <c r="C323" s="93"/>
      <c r="D323" s="234"/>
    </row>
    <row r="324" spans="1:4" s="54" customFormat="1" ht="12">
      <c r="A324" s="92"/>
      <c r="B324" s="92"/>
      <c r="C324" s="93"/>
      <c r="D324" s="234"/>
    </row>
    <row r="325" spans="1:4" ht="12.75">
      <c r="A325" s="11"/>
      <c r="C325" s="12"/>
      <c r="D325" s="237"/>
    </row>
    <row r="326" spans="1:4" ht="12.75">
      <c r="A326" s="11"/>
      <c r="C326" s="12"/>
      <c r="D326" s="237"/>
    </row>
    <row r="327" spans="1:4" ht="12.75">
      <c r="A327" s="11"/>
      <c r="C327" s="12"/>
      <c r="D327" s="237"/>
    </row>
    <row r="328" spans="1:4" ht="12.75">
      <c r="A328" s="11"/>
      <c r="C328" s="12"/>
      <c r="D328" s="237"/>
    </row>
    <row r="329" spans="1:4" ht="12.75">
      <c r="A329" s="11"/>
      <c r="C329" s="12"/>
      <c r="D329" s="237"/>
    </row>
    <row r="330" spans="1:4" ht="12.75">
      <c r="A330" s="11"/>
      <c r="C330" s="12"/>
      <c r="D330" s="237"/>
    </row>
    <row r="331" spans="1:4" ht="12.75">
      <c r="A331" s="11"/>
      <c r="C331" s="12"/>
      <c r="D331" s="237"/>
    </row>
    <row r="332" spans="1:4" ht="12.75">
      <c r="A332" s="11"/>
      <c r="C332" s="12"/>
      <c r="D332" s="237"/>
    </row>
    <row r="333" spans="1:4" ht="12.75">
      <c r="A333" s="11"/>
      <c r="C333" s="12"/>
      <c r="D333" s="237"/>
    </row>
    <row r="334" spans="1:4" ht="12.75">
      <c r="A334" s="11"/>
      <c r="C334" s="12"/>
      <c r="D334" s="237"/>
    </row>
    <row r="335" spans="1:4" ht="12.75">
      <c r="A335" s="11"/>
      <c r="C335" s="12"/>
      <c r="D335" s="237"/>
    </row>
    <row r="336" spans="1:4" ht="12.75">
      <c r="A336" s="11"/>
      <c r="C336" s="12"/>
      <c r="D336" s="237"/>
    </row>
    <row r="337" spans="1:4" ht="12.75">
      <c r="A337" s="11"/>
      <c r="C337" s="12"/>
      <c r="D337" s="237"/>
    </row>
    <row r="338" spans="1:4" ht="12.75">
      <c r="A338" s="11"/>
      <c r="C338" s="12"/>
      <c r="D338" s="237"/>
    </row>
    <row r="339" spans="1:4" ht="12.75">
      <c r="A339" s="11"/>
      <c r="C339" s="12"/>
      <c r="D339" s="237"/>
    </row>
    <row r="340" spans="1:4" ht="12.75">
      <c r="A340" s="11"/>
      <c r="C340" s="12"/>
      <c r="D340" s="237"/>
    </row>
    <row r="341" spans="1:4" ht="12.75">
      <c r="A341" s="11"/>
      <c r="C341" s="12"/>
      <c r="D341" s="237"/>
    </row>
    <row r="342" spans="1:4" ht="12.75">
      <c r="A342" s="11"/>
      <c r="C342" s="12"/>
      <c r="D342" s="237"/>
    </row>
    <row r="343" spans="1:4" ht="12.75">
      <c r="A343" s="11"/>
      <c r="C343" s="12"/>
      <c r="D343" s="237"/>
    </row>
    <row r="344" spans="1:4" ht="12.75">
      <c r="A344" s="11"/>
      <c r="C344" s="12"/>
      <c r="D344" s="237"/>
    </row>
    <row r="345" spans="1:4" ht="12.75">
      <c r="A345" s="11"/>
      <c r="C345" s="12"/>
      <c r="D345" s="237"/>
    </row>
    <row r="346" spans="1:4" ht="12.75">
      <c r="A346" s="11"/>
      <c r="C346" s="12"/>
      <c r="D346" s="237"/>
    </row>
    <row r="347" spans="1:4" ht="12.75">
      <c r="A347" s="11"/>
      <c r="C347" s="12"/>
      <c r="D347" s="237"/>
    </row>
    <row r="348" spans="1:4" ht="12.75">
      <c r="A348" s="11"/>
      <c r="C348" s="12"/>
      <c r="D348" s="237"/>
    </row>
    <row r="349" spans="1:4" ht="12.75">
      <c r="A349" s="11"/>
      <c r="C349" s="12"/>
      <c r="D349" s="237"/>
    </row>
    <row r="350" spans="1:4" ht="12.75">
      <c r="A350" s="11"/>
      <c r="C350" s="12"/>
      <c r="D350" s="237"/>
    </row>
    <row r="351" spans="1:4" ht="12.75">
      <c r="A351" s="11"/>
      <c r="C351" s="12"/>
      <c r="D351" s="237"/>
    </row>
    <row r="352" spans="1:4" ht="12.75">
      <c r="A352" s="11"/>
      <c r="C352" s="12"/>
      <c r="D352" s="237"/>
    </row>
    <row r="353" spans="1:4" ht="12.75">
      <c r="A353" s="11"/>
      <c r="C353" s="12"/>
      <c r="D353" s="237"/>
    </row>
    <row r="354" spans="1:4" ht="12.75">
      <c r="A354" s="11"/>
      <c r="C354" s="12"/>
      <c r="D354" s="237"/>
    </row>
    <row r="355" spans="1:4" ht="12.75">
      <c r="A355" s="11"/>
      <c r="C355" s="12"/>
      <c r="D355" s="237"/>
    </row>
    <row r="356" spans="1:4" ht="12.75">
      <c r="A356" s="11"/>
      <c r="C356" s="12"/>
      <c r="D356" s="237"/>
    </row>
    <row r="357" spans="1:4" ht="12.75">
      <c r="A357" s="11"/>
      <c r="C357" s="12"/>
      <c r="D357" s="237"/>
    </row>
    <row r="358" spans="1:4" ht="12.75">
      <c r="A358" s="11"/>
      <c r="C358" s="12"/>
      <c r="D358" s="237"/>
    </row>
    <row r="359" spans="1:4" ht="12.75">
      <c r="A359" s="11"/>
      <c r="C359" s="12"/>
      <c r="D359" s="237"/>
    </row>
    <row r="360" spans="1:4" ht="12.75">
      <c r="A360" s="11"/>
      <c r="C360" s="12"/>
      <c r="D360" s="237"/>
    </row>
    <row r="361" spans="1:4" ht="12.75">
      <c r="A361" s="11"/>
      <c r="C361" s="12"/>
      <c r="D361" s="237"/>
    </row>
    <row r="362" spans="1:4" ht="12.75">
      <c r="A362" s="11"/>
      <c r="C362" s="12"/>
      <c r="D362" s="237"/>
    </row>
    <row r="363" spans="1:4" ht="12.75">
      <c r="A363" s="11"/>
      <c r="C363" s="12"/>
      <c r="D363" s="237"/>
    </row>
    <row r="364" spans="1:4" ht="12.75">
      <c r="A364" s="11"/>
      <c r="C364" s="12"/>
      <c r="D364" s="237"/>
    </row>
    <row r="365" spans="1:4" ht="12.75">
      <c r="A365" s="11"/>
      <c r="C365" s="12"/>
      <c r="D365" s="237"/>
    </row>
    <row r="366" spans="1:4" ht="12.75">
      <c r="A366" s="11"/>
      <c r="C366" s="12"/>
      <c r="D366" s="237"/>
    </row>
    <row r="367" spans="1:4" ht="12.75">
      <c r="A367" s="11"/>
      <c r="C367" s="12"/>
      <c r="D367" s="237"/>
    </row>
    <row r="368" spans="1:4" ht="12.75">
      <c r="A368" s="11"/>
      <c r="C368" s="12"/>
      <c r="D368" s="237"/>
    </row>
    <row r="369" spans="1:4" ht="12.75">
      <c r="A369" s="11"/>
      <c r="C369" s="12"/>
      <c r="D369" s="237"/>
    </row>
    <row r="370" spans="1:4" ht="12.75">
      <c r="A370" s="11"/>
      <c r="C370" s="12"/>
      <c r="D370" s="237"/>
    </row>
    <row r="371" spans="1:4" ht="12.75">
      <c r="A371" s="11"/>
      <c r="C371" s="12"/>
      <c r="D371" s="237"/>
    </row>
    <row r="372" spans="1:4" ht="12.75">
      <c r="A372" s="11"/>
      <c r="C372" s="12"/>
      <c r="D372" s="237"/>
    </row>
    <row r="373" spans="1:4" ht="12.75">
      <c r="A373" s="11"/>
      <c r="C373" s="12"/>
      <c r="D373" s="237"/>
    </row>
    <row r="374" spans="1:4" ht="12.75">
      <c r="A374" s="11"/>
      <c r="C374" s="12"/>
      <c r="D374" s="237"/>
    </row>
    <row r="375" spans="1:4" ht="12.75">
      <c r="A375" s="11"/>
      <c r="C375" s="12"/>
      <c r="D375" s="237"/>
    </row>
    <row r="376" spans="1:4" ht="12.75">
      <c r="A376" s="11"/>
      <c r="C376" s="12"/>
      <c r="D376" s="237"/>
    </row>
    <row r="377" spans="1:4" ht="12.75">
      <c r="A377" s="11"/>
      <c r="C377" s="12"/>
      <c r="D377" s="237"/>
    </row>
    <row r="378" spans="1:4" ht="12.75">
      <c r="A378" s="11"/>
      <c r="C378" s="12"/>
      <c r="D378" s="237"/>
    </row>
    <row r="379" spans="1:4" ht="12.75">
      <c r="A379" s="11"/>
      <c r="C379" s="12"/>
      <c r="D379" s="237"/>
    </row>
    <row r="380" spans="1:4" ht="12.75">
      <c r="A380" s="11"/>
      <c r="C380" s="12"/>
      <c r="D380" s="237"/>
    </row>
    <row r="381" spans="1:4" ht="12.75">
      <c r="A381" s="11"/>
      <c r="C381" s="12"/>
      <c r="D381" s="237"/>
    </row>
    <row r="382" spans="1:4" ht="12.75">
      <c r="A382" s="11"/>
      <c r="C382" s="12"/>
      <c r="D382" s="237"/>
    </row>
    <row r="383" spans="1:4" ht="12.75">
      <c r="A383" s="11"/>
      <c r="C383" s="12"/>
      <c r="D383" s="237"/>
    </row>
    <row r="384" spans="1:4" ht="12.75">
      <c r="A384" s="11"/>
      <c r="C384" s="12"/>
      <c r="D384" s="237"/>
    </row>
    <row r="385" spans="1:4" ht="12.75">
      <c r="A385" s="11"/>
      <c r="C385" s="12"/>
      <c r="D385" s="237"/>
    </row>
    <row r="386" spans="1:4" ht="12.75">
      <c r="A386" s="11"/>
      <c r="C386" s="12"/>
      <c r="D386" s="237"/>
    </row>
    <row r="387" spans="1:4" ht="12.75">
      <c r="A387" s="11"/>
      <c r="C387" s="12"/>
      <c r="D387" s="237"/>
    </row>
    <row r="388" spans="1:4" ht="12.75">
      <c r="A388" s="11"/>
      <c r="C388" s="12"/>
      <c r="D388" s="237"/>
    </row>
    <row r="389" spans="1:4" ht="12.75">
      <c r="A389" s="11"/>
      <c r="C389" s="12"/>
      <c r="D389" s="237"/>
    </row>
    <row r="390" spans="1:4" ht="12.75">
      <c r="A390" s="11"/>
      <c r="C390" s="12"/>
      <c r="D390" s="237"/>
    </row>
    <row r="391" spans="1:4" ht="12.75">
      <c r="A391" s="11"/>
      <c r="C391" s="12"/>
      <c r="D391" s="237"/>
    </row>
    <row r="392" spans="1:4" ht="12.75">
      <c r="A392" s="11"/>
      <c r="C392" s="12"/>
      <c r="D392" s="237"/>
    </row>
    <row r="393" spans="1:4" ht="12.75">
      <c r="A393" s="11"/>
      <c r="C393" s="12"/>
      <c r="D393" s="237"/>
    </row>
    <row r="394" spans="1:4" ht="12.75">
      <c r="A394" s="11"/>
      <c r="C394" s="12"/>
      <c r="D394" s="237"/>
    </row>
    <row r="395" spans="1:4" ht="12.75">
      <c r="A395" s="11"/>
      <c r="C395" s="12"/>
      <c r="D395" s="237"/>
    </row>
    <row r="396" spans="1:4" ht="12.75">
      <c r="A396" s="11"/>
      <c r="C396" s="12"/>
      <c r="D396" s="237"/>
    </row>
    <row r="397" spans="1:4" ht="12.75">
      <c r="A397" s="11"/>
      <c r="C397" s="12"/>
      <c r="D397" s="237"/>
    </row>
    <row r="398" spans="1:4" ht="12.75">
      <c r="A398" s="11"/>
      <c r="C398" s="12"/>
      <c r="D398" s="237"/>
    </row>
    <row r="399" spans="1:4" ht="12.75">
      <c r="A399" s="11"/>
      <c r="C399" s="12"/>
      <c r="D399" s="237"/>
    </row>
    <row r="400" spans="1:4" ht="12.75">
      <c r="A400" s="11"/>
      <c r="C400" s="12"/>
      <c r="D400" s="237"/>
    </row>
    <row r="401" spans="1:4" ht="12.75">
      <c r="A401" s="11"/>
      <c r="C401" s="12"/>
      <c r="D401" s="237"/>
    </row>
    <row r="402" spans="1:4" ht="12.75">
      <c r="A402" s="11"/>
      <c r="C402" s="12"/>
      <c r="D402" s="237"/>
    </row>
    <row r="403" spans="1:4" ht="12.75">
      <c r="A403" s="11"/>
      <c r="C403" s="12"/>
      <c r="D403" s="237"/>
    </row>
    <row r="404" spans="1:4" ht="12.75">
      <c r="A404" s="11"/>
      <c r="C404" s="12"/>
      <c r="D404" s="237"/>
    </row>
    <row r="405" spans="1:4" ht="12.75">
      <c r="A405" s="11"/>
      <c r="C405" s="12"/>
      <c r="D405" s="237"/>
    </row>
    <row r="406" spans="1:4" ht="12.75">
      <c r="A406" s="11"/>
      <c r="C406" s="12"/>
      <c r="D406" s="237"/>
    </row>
    <row r="407" spans="1:4" ht="12.75">
      <c r="A407" s="11"/>
      <c r="C407" s="12"/>
      <c r="D407" s="237"/>
    </row>
    <row r="408" spans="1:4" ht="12.75">
      <c r="A408" s="11"/>
      <c r="C408" s="12"/>
      <c r="D408" s="237"/>
    </row>
    <row r="409" spans="1:4" ht="12.75">
      <c r="A409" s="11"/>
      <c r="C409" s="12"/>
      <c r="D409" s="237"/>
    </row>
    <row r="410" spans="1:4" ht="12.75">
      <c r="A410" s="11"/>
      <c r="C410" s="12"/>
      <c r="D410" s="237"/>
    </row>
    <row r="411" spans="1:4" ht="12.75">
      <c r="A411" s="11"/>
      <c r="C411" s="12"/>
      <c r="D411" s="237"/>
    </row>
    <row r="412" spans="1:4" ht="12.75">
      <c r="A412" s="11"/>
      <c r="C412" s="12"/>
      <c r="D412" s="237"/>
    </row>
    <row r="413" spans="1:4" ht="12.75">
      <c r="A413" s="11"/>
      <c r="C413" s="12"/>
      <c r="D413" s="237"/>
    </row>
    <row r="414" spans="1:4" ht="12.75">
      <c r="A414" s="11"/>
      <c r="C414" s="12"/>
      <c r="D414" s="237"/>
    </row>
    <row r="415" spans="1:4" ht="12.75">
      <c r="A415" s="11"/>
      <c r="C415" s="12"/>
      <c r="D415" s="237"/>
    </row>
    <row r="416" spans="1:4" ht="12.75">
      <c r="A416" s="11"/>
      <c r="C416" s="12"/>
      <c r="D416" s="237"/>
    </row>
    <row r="417" spans="1:4" ht="12.75">
      <c r="A417" s="11"/>
      <c r="C417" s="12"/>
      <c r="D417" s="237"/>
    </row>
    <row r="418" spans="1:4" ht="12.75">
      <c r="A418" s="11"/>
      <c r="C418" s="12"/>
      <c r="D418" s="237"/>
    </row>
    <row r="419" spans="1:4" ht="12.75">
      <c r="A419" s="11"/>
      <c r="C419" s="12"/>
      <c r="D419" s="237"/>
    </row>
    <row r="420" spans="1:4" ht="12.75">
      <c r="A420" s="11"/>
      <c r="C420" s="12"/>
      <c r="D420" s="237"/>
    </row>
    <row r="421" spans="1:4" ht="12.75">
      <c r="A421" s="11"/>
      <c r="C421" s="12"/>
      <c r="D421" s="237"/>
    </row>
    <row r="422" spans="1:4" ht="12.75">
      <c r="A422" s="11"/>
      <c r="C422" s="12"/>
      <c r="D422" s="237"/>
    </row>
    <row r="423" spans="1:4" ht="12.75">
      <c r="A423" s="11"/>
      <c r="C423" s="12"/>
      <c r="D423" s="237"/>
    </row>
    <row r="424" spans="1:4" ht="12.75">
      <c r="A424" s="11"/>
      <c r="C424" s="12"/>
      <c r="D424" s="237"/>
    </row>
    <row r="425" spans="1:4" ht="12.75">
      <c r="A425" s="11"/>
      <c r="C425" s="12"/>
      <c r="D425" s="237"/>
    </row>
    <row r="426" spans="1:4" ht="12.75">
      <c r="A426" s="11"/>
      <c r="C426" s="12"/>
      <c r="D426" s="237"/>
    </row>
    <row r="427" spans="1:4" ht="12.75">
      <c r="A427" s="11"/>
      <c r="C427" s="12"/>
      <c r="D427" s="237"/>
    </row>
    <row r="428" spans="1:4" ht="12.75">
      <c r="A428" s="11"/>
      <c r="C428" s="12"/>
      <c r="D428" s="237"/>
    </row>
    <row r="429" spans="1:4" ht="12.75">
      <c r="A429" s="11"/>
      <c r="C429" s="12"/>
      <c r="D429" s="237"/>
    </row>
    <row r="430" spans="1:4" ht="12.75">
      <c r="A430" s="11"/>
      <c r="C430" s="12"/>
      <c r="D430" s="237"/>
    </row>
    <row r="431" spans="1:4" ht="12.75">
      <c r="A431" s="11"/>
      <c r="C431" s="12"/>
      <c r="D431" s="237"/>
    </row>
    <row r="432" spans="1:4" ht="12.75">
      <c r="A432" s="11"/>
      <c r="C432" s="12"/>
      <c r="D432" s="237"/>
    </row>
    <row r="433" spans="1:4" ht="12.75">
      <c r="A433" s="11"/>
      <c r="C433" s="12"/>
      <c r="D433" s="237"/>
    </row>
    <row r="434" spans="1:4" ht="12.75">
      <c r="A434" s="11"/>
      <c r="C434" s="12"/>
      <c r="D434" s="237"/>
    </row>
    <row r="435" spans="1:4" ht="12.75">
      <c r="A435" s="11"/>
      <c r="C435" s="12"/>
      <c r="D435" s="237"/>
    </row>
    <row r="436" spans="1:4" ht="12.75">
      <c r="A436" s="11"/>
      <c r="C436" s="12"/>
      <c r="D436" s="237"/>
    </row>
    <row r="437" spans="1:4" ht="12.75">
      <c r="A437" s="11"/>
      <c r="C437" s="12"/>
      <c r="D437" s="237"/>
    </row>
    <row r="438" spans="1:4" ht="12.75">
      <c r="A438" s="11"/>
      <c r="C438" s="12"/>
      <c r="D438" s="237"/>
    </row>
    <row r="439" spans="1:4" ht="12.75">
      <c r="A439" s="11"/>
      <c r="C439" s="12"/>
      <c r="D439" s="237"/>
    </row>
    <row r="440" spans="1:4" ht="12.75">
      <c r="A440" s="11"/>
      <c r="C440" s="12"/>
      <c r="D440" s="237"/>
    </row>
    <row r="441" spans="1:4" ht="12.75">
      <c r="A441" s="11"/>
      <c r="C441" s="12"/>
      <c r="D441" s="237"/>
    </row>
    <row r="442" spans="1:4" ht="12.75">
      <c r="A442" s="11"/>
      <c r="C442" s="12"/>
      <c r="D442" s="237"/>
    </row>
    <row r="443" spans="1:4" ht="12.75">
      <c r="A443" s="11"/>
      <c r="C443" s="12"/>
      <c r="D443" s="237"/>
    </row>
    <row r="444" spans="1:4" ht="12.75">
      <c r="A444" s="11"/>
      <c r="C444" s="12"/>
      <c r="D444" s="237"/>
    </row>
    <row r="445" spans="1:4" ht="12.75">
      <c r="A445" s="11"/>
      <c r="C445" s="12"/>
      <c r="D445" s="237"/>
    </row>
    <row r="446" spans="1:4" ht="12.75">
      <c r="A446" s="11"/>
      <c r="C446" s="12"/>
      <c r="D446" s="237"/>
    </row>
    <row r="447" spans="1:4" ht="12.75">
      <c r="A447" s="11"/>
      <c r="C447" s="12"/>
      <c r="D447" s="237"/>
    </row>
    <row r="448" spans="1:4" ht="12.75">
      <c r="A448" s="11"/>
      <c r="C448" s="12"/>
      <c r="D448" s="237"/>
    </row>
    <row r="449" spans="1:4" ht="12.75">
      <c r="A449" s="11"/>
      <c r="C449" s="12"/>
      <c r="D449" s="237"/>
    </row>
    <row r="450" spans="1:4" ht="12.75">
      <c r="A450" s="11"/>
      <c r="C450" s="12"/>
      <c r="D450" s="237"/>
    </row>
    <row r="451" spans="1:4" ht="12.75">
      <c r="A451" s="11"/>
      <c r="C451" s="12"/>
      <c r="D451" s="237"/>
    </row>
    <row r="452" spans="1:4" ht="12.75">
      <c r="A452" s="11"/>
      <c r="C452" s="12"/>
      <c r="D452" s="237"/>
    </row>
    <row r="453" spans="1:4" ht="12.75">
      <c r="A453" s="11"/>
      <c r="C453" s="12"/>
      <c r="D453" s="237"/>
    </row>
    <row r="454" spans="1:4" ht="12.75">
      <c r="A454" s="11"/>
      <c r="C454" s="12"/>
      <c r="D454" s="237"/>
    </row>
    <row r="455" spans="1:4" ht="12.75">
      <c r="A455" s="11"/>
      <c r="C455" s="12"/>
      <c r="D455" s="237"/>
    </row>
    <row r="456" spans="1:4" ht="12.75">
      <c r="A456" s="11"/>
      <c r="C456" s="12"/>
      <c r="D456" s="237"/>
    </row>
    <row r="457" spans="1:4" ht="12.75">
      <c r="A457" s="11"/>
      <c r="C457" s="12"/>
      <c r="D457" s="237"/>
    </row>
    <row r="458" spans="1:4" ht="12.75">
      <c r="A458" s="11"/>
      <c r="C458" s="12"/>
      <c r="D458" s="237"/>
    </row>
    <row r="459" spans="1:4" ht="12.75">
      <c r="A459" s="11"/>
      <c r="C459" s="12"/>
      <c r="D459" s="237"/>
    </row>
    <row r="460" spans="1:4" ht="12.75">
      <c r="A460" s="11"/>
      <c r="C460" s="12"/>
      <c r="D460" s="237"/>
    </row>
    <row r="461" spans="1:4" ht="12.75">
      <c r="A461" s="11"/>
      <c r="C461" s="12"/>
      <c r="D461" s="237"/>
    </row>
    <row r="462" spans="1:4" ht="12.75">
      <c r="A462" s="11"/>
      <c r="C462" s="12"/>
      <c r="D462" s="237"/>
    </row>
    <row r="463" spans="1:4" ht="12.75">
      <c r="A463" s="11"/>
      <c r="C463" s="12"/>
      <c r="D463" s="237"/>
    </row>
    <row r="464" spans="1:4" ht="12.75">
      <c r="A464" s="11"/>
      <c r="C464" s="12"/>
      <c r="D464" s="237"/>
    </row>
    <row r="465" spans="1:4" ht="12.75">
      <c r="A465" s="11"/>
      <c r="C465" s="12"/>
      <c r="D465" s="237"/>
    </row>
    <row r="466" spans="1:4" ht="12.75">
      <c r="A466" s="11"/>
      <c r="C466" s="12"/>
      <c r="D466" s="237"/>
    </row>
    <row r="467" spans="1:4" ht="12.75">
      <c r="A467" s="11"/>
      <c r="C467" s="12"/>
      <c r="D467" s="237"/>
    </row>
    <row r="468" spans="1:4" ht="12.75">
      <c r="A468" s="11"/>
      <c r="C468" s="12"/>
      <c r="D468" s="237"/>
    </row>
    <row r="469" spans="1:4" ht="12.75">
      <c r="A469" s="11"/>
      <c r="C469" s="12"/>
      <c r="D469" s="237"/>
    </row>
    <row r="470" spans="1:4" ht="12.75">
      <c r="A470" s="11"/>
      <c r="C470" s="12"/>
      <c r="D470" s="237"/>
    </row>
    <row r="471" spans="1:4" ht="12.75">
      <c r="A471" s="11"/>
      <c r="C471" s="12"/>
      <c r="D471" s="237"/>
    </row>
    <row r="472" spans="1:4" ht="12.75">
      <c r="A472" s="11"/>
      <c r="C472" s="12"/>
      <c r="D472" s="237"/>
    </row>
    <row r="473" spans="1:4" ht="12.75">
      <c r="A473" s="11"/>
      <c r="C473" s="12"/>
      <c r="D473" s="237"/>
    </row>
    <row r="474" spans="1:4" ht="12.75">
      <c r="A474" s="11"/>
      <c r="C474" s="12"/>
      <c r="D474" s="237"/>
    </row>
    <row r="475" spans="1:4" ht="12.75">
      <c r="A475" s="11"/>
      <c r="C475" s="12"/>
      <c r="D475" s="237"/>
    </row>
    <row r="476" spans="1:4" ht="12.75">
      <c r="A476" s="11"/>
      <c r="C476" s="12"/>
      <c r="D476" s="237"/>
    </row>
    <row r="477" spans="1:4" ht="12.75">
      <c r="A477" s="11"/>
      <c r="C477" s="12"/>
      <c r="D477" s="237"/>
    </row>
    <row r="478" spans="1:4" ht="12.75">
      <c r="A478" s="11"/>
      <c r="C478" s="12"/>
      <c r="D478" s="237"/>
    </row>
    <row r="479" spans="1:4" ht="12.75">
      <c r="A479" s="11"/>
      <c r="C479" s="12"/>
      <c r="D479" s="237"/>
    </row>
    <row r="480" spans="1:4" ht="12.75">
      <c r="A480" s="11"/>
      <c r="C480" s="12"/>
      <c r="D480" s="237"/>
    </row>
    <row r="481" spans="1:4" ht="12.75">
      <c r="A481" s="11"/>
      <c r="C481" s="12"/>
      <c r="D481" s="237"/>
    </row>
    <row r="482" spans="1:4" ht="12.75">
      <c r="A482" s="11"/>
      <c r="C482" s="12"/>
      <c r="D482" s="237"/>
    </row>
    <row r="483" spans="1:4" ht="12.75">
      <c r="A483" s="11"/>
      <c r="C483" s="12"/>
      <c r="D483" s="237"/>
    </row>
    <row r="484" spans="1:4" ht="12.75">
      <c r="A484" s="11"/>
      <c r="C484" s="12"/>
      <c r="D484" s="237"/>
    </row>
    <row r="485" spans="1:4" ht="12.75">
      <c r="A485" s="11"/>
      <c r="C485" s="12"/>
      <c r="D485" s="237"/>
    </row>
    <row r="486" spans="1:4" ht="12.75">
      <c r="A486" s="11"/>
      <c r="C486" s="12"/>
      <c r="D486" s="237"/>
    </row>
    <row r="487" spans="1:4" ht="12.75">
      <c r="A487" s="11"/>
      <c r="C487" s="12"/>
      <c r="D487" s="237"/>
    </row>
    <row r="488" spans="1:4" ht="12.75">
      <c r="A488" s="11"/>
      <c r="C488" s="12"/>
      <c r="D488" s="237"/>
    </row>
    <row r="489" spans="1:4" ht="12.75">
      <c r="A489" s="11"/>
      <c r="C489" s="12"/>
      <c r="D489" s="237"/>
    </row>
    <row r="490" spans="1:4" ht="12.75">
      <c r="A490" s="11"/>
      <c r="C490" s="12"/>
      <c r="D490" s="237"/>
    </row>
    <row r="491" spans="1:4" ht="12.75">
      <c r="A491" s="11"/>
      <c r="C491" s="12"/>
      <c r="D491" s="237"/>
    </row>
    <row r="492" spans="1:4" ht="12.75">
      <c r="A492" s="11"/>
      <c r="C492" s="12"/>
      <c r="D492" s="237"/>
    </row>
    <row r="493" spans="1:4" ht="12.75">
      <c r="A493" s="11"/>
      <c r="C493" s="12"/>
      <c r="D493" s="237"/>
    </row>
    <row r="494" spans="1:4" ht="12.75">
      <c r="A494" s="11"/>
      <c r="C494" s="12"/>
      <c r="D494" s="237"/>
    </row>
    <row r="495" spans="1:4" ht="12.75">
      <c r="A495" s="11"/>
      <c r="C495" s="12"/>
      <c r="D495" s="237"/>
    </row>
    <row r="496" spans="1:4" ht="12.75">
      <c r="A496" s="11"/>
      <c r="C496" s="12"/>
      <c r="D496" s="237"/>
    </row>
    <row r="497" spans="1:4" ht="12.75">
      <c r="A497" s="11"/>
      <c r="C497" s="12"/>
      <c r="D497" s="237"/>
    </row>
    <row r="498" spans="1:4" ht="12.75">
      <c r="A498" s="11"/>
      <c r="C498" s="12"/>
      <c r="D498" s="237"/>
    </row>
    <row r="499" spans="1:4" ht="12.75">
      <c r="A499" s="11"/>
      <c r="C499" s="12"/>
      <c r="D499" s="237"/>
    </row>
    <row r="500" spans="1:4" ht="12.75">
      <c r="A500" s="11"/>
      <c r="C500" s="12"/>
      <c r="D500" s="237"/>
    </row>
    <row r="501" spans="1:4" ht="12.75">
      <c r="A501" s="11"/>
      <c r="C501" s="12"/>
      <c r="D501" s="237"/>
    </row>
    <row r="502" spans="1:4" ht="12.75">
      <c r="A502" s="11"/>
      <c r="C502" s="12"/>
      <c r="D502" s="237"/>
    </row>
    <row r="503" spans="1:4" ht="12.75">
      <c r="A503" s="11"/>
      <c r="C503" s="12"/>
      <c r="D503" s="237"/>
    </row>
    <row r="504" spans="1:4" ht="12.75">
      <c r="A504" s="11"/>
      <c r="C504" s="12"/>
      <c r="D504" s="237"/>
    </row>
    <row r="505" spans="1:4" ht="12.75">
      <c r="A505" s="11"/>
      <c r="C505" s="12"/>
      <c r="D505" s="237"/>
    </row>
    <row r="506" spans="1:4" ht="12.75">
      <c r="A506" s="11"/>
      <c r="C506" s="12"/>
      <c r="D506" s="237"/>
    </row>
    <row r="507" spans="1:4" ht="12.75">
      <c r="A507" s="11"/>
      <c r="C507" s="12"/>
      <c r="D507" s="237"/>
    </row>
    <row r="508" spans="1:4" ht="12.75">
      <c r="A508" s="11"/>
      <c r="C508" s="12"/>
      <c r="D508" s="237"/>
    </row>
    <row r="509" spans="1:4" ht="12.75">
      <c r="A509" s="11"/>
      <c r="C509" s="12"/>
      <c r="D509" s="237"/>
    </row>
    <row r="510" spans="1:4" ht="12.75">
      <c r="A510" s="11"/>
      <c r="C510" s="12"/>
      <c r="D510" s="237"/>
    </row>
    <row r="511" spans="1:4" ht="12.75">
      <c r="A511" s="11"/>
      <c r="C511" s="12"/>
      <c r="D511" s="237"/>
    </row>
    <row r="512" spans="1:4" ht="12.75">
      <c r="A512" s="11"/>
      <c r="C512" s="12"/>
      <c r="D512" s="237"/>
    </row>
    <row r="513" spans="1:4" ht="12.75">
      <c r="A513" s="11"/>
      <c r="C513" s="12"/>
      <c r="D513" s="237"/>
    </row>
    <row r="514" spans="1:4" ht="12.75">
      <c r="A514" s="11"/>
      <c r="C514" s="12"/>
      <c r="D514" s="237"/>
    </row>
    <row r="515" spans="1:4" ht="12.75">
      <c r="A515" s="11"/>
      <c r="C515" s="12"/>
      <c r="D515" s="237"/>
    </row>
    <row r="516" spans="1:4" ht="12.75">
      <c r="A516" s="11"/>
      <c r="C516" s="12"/>
      <c r="D516" s="237"/>
    </row>
    <row r="517" spans="1:4" ht="12.75">
      <c r="A517" s="11"/>
      <c r="C517" s="12"/>
      <c r="D517" s="237"/>
    </row>
    <row r="518" spans="1:4" ht="12.75">
      <c r="A518" s="11"/>
      <c r="C518" s="12"/>
      <c r="D518" s="237"/>
    </row>
    <row r="519" spans="1:4" ht="12.75">
      <c r="A519" s="11"/>
      <c r="C519" s="12"/>
      <c r="D519" s="237"/>
    </row>
    <row r="520" spans="1:4" ht="12.75">
      <c r="A520" s="11"/>
      <c r="C520" s="12"/>
      <c r="D520" s="237"/>
    </row>
    <row r="521" spans="1:4" ht="12.75">
      <c r="A521" s="11"/>
      <c r="C521" s="12"/>
      <c r="D521" s="237"/>
    </row>
    <row r="522" spans="1:4" ht="12.75">
      <c r="A522" s="11"/>
      <c r="C522" s="12"/>
      <c r="D522" s="237"/>
    </row>
    <row r="523" spans="1:4" ht="12.75">
      <c r="A523" s="11"/>
      <c r="C523" s="12"/>
      <c r="D523" s="237"/>
    </row>
    <row r="524" spans="1:4" ht="12.75">
      <c r="A524" s="11"/>
      <c r="C524" s="12"/>
      <c r="D524" s="237"/>
    </row>
    <row r="525" spans="1:4" ht="12.75">
      <c r="A525" s="11"/>
      <c r="C525" s="12"/>
      <c r="D525" s="237"/>
    </row>
    <row r="526" spans="1:4" ht="12.75">
      <c r="A526" s="11"/>
      <c r="C526" s="12"/>
      <c r="D526" s="237"/>
    </row>
    <row r="527" spans="1:4" ht="12.75">
      <c r="A527" s="11"/>
      <c r="C527" s="12"/>
      <c r="D527" s="237"/>
    </row>
    <row r="528" spans="1:4" ht="12.75">
      <c r="A528" s="11"/>
      <c r="C528" s="12"/>
      <c r="D528" s="237"/>
    </row>
    <row r="529" spans="1:4" ht="12.75">
      <c r="A529" s="11"/>
      <c r="C529" s="12"/>
      <c r="D529" s="237"/>
    </row>
    <row r="530" spans="1:4" ht="12.75">
      <c r="A530" s="11"/>
      <c r="C530" s="12"/>
      <c r="D530" s="237"/>
    </row>
    <row r="531" spans="1:4" ht="12.75">
      <c r="A531" s="11"/>
      <c r="C531" s="12"/>
      <c r="D531" s="237"/>
    </row>
    <row r="532" spans="1:4" ht="12.75">
      <c r="A532" s="11"/>
      <c r="C532" s="12"/>
      <c r="D532" s="237"/>
    </row>
    <row r="533" spans="1:4" ht="12.75">
      <c r="A533" s="11"/>
      <c r="C533" s="12"/>
      <c r="D533" s="237"/>
    </row>
    <row r="534" spans="1:4" ht="12.75">
      <c r="A534" s="11"/>
      <c r="C534" s="12"/>
      <c r="D534" s="237"/>
    </row>
    <row r="535" spans="1:4" ht="12.75">
      <c r="A535" s="11"/>
      <c r="C535" s="12"/>
      <c r="D535" s="237"/>
    </row>
    <row r="536" spans="1:4" ht="12.75">
      <c r="A536" s="11"/>
      <c r="C536" s="12"/>
      <c r="D536" s="237"/>
    </row>
    <row r="537" spans="1:4" ht="12.75">
      <c r="A537" s="11"/>
      <c r="C537" s="12"/>
      <c r="D537" s="237"/>
    </row>
    <row r="538" spans="1:4" ht="12.75">
      <c r="A538" s="11"/>
      <c r="C538" s="12"/>
      <c r="D538" s="237"/>
    </row>
    <row r="539" spans="1:4" ht="12.75">
      <c r="A539" s="11"/>
      <c r="C539" s="12"/>
      <c r="D539" s="237"/>
    </row>
    <row r="540" spans="1:4" ht="12.75">
      <c r="A540" s="11"/>
      <c r="C540" s="12"/>
      <c r="D540" s="237"/>
    </row>
    <row r="541" spans="1:4" ht="12.75">
      <c r="A541" s="11"/>
      <c r="C541" s="12"/>
      <c r="D541" s="237"/>
    </row>
    <row r="542" spans="1:4" ht="12.75">
      <c r="A542" s="11"/>
      <c r="C542" s="12"/>
      <c r="D542" s="237"/>
    </row>
    <row r="543" spans="1:4" ht="12.75">
      <c r="A543" s="11"/>
      <c r="C543" s="12"/>
      <c r="D543" s="237"/>
    </row>
    <row r="544" spans="1:4" ht="12.75">
      <c r="A544" s="11"/>
      <c r="C544" s="12"/>
      <c r="D544" s="237"/>
    </row>
    <row r="545" spans="1:4" ht="12.75">
      <c r="A545" s="11"/>
      <c r="C545" s="12"/>
      <c r="D545" s="237"/>
    </row>
    <row r="546" spans="1:4" ht="12.75">
      <c r="A546" s="11"/>
      <c r="C546" s="12"/>
      <c r="D546" s="237"/>
    </row>
    <row r="547" spans="1:4" ht="12.75">
      <c r="A547" s="11"/>
      <c r="C547" s="12"/>
      <c r="D547" s="237"/>
    </row>
    <row r="548" spans="1:4" ht="12.75">
      <c r="A548" s="11"/>
      <c r="C548" s="12"/>
      <c r="D548" s="237"/>
    </row>
    <row r="549" spans="1:4" ht="12.75">
      <c r="A549" s="11"/>
      <c r="C549" s="12"/>
      <c r="D549" s="237"/>
    </row>
    <row r="550" spans="1:4" ht="12.75">
      <c r="A550" s="11"/>
      <c r="C550" s="12"/>
      <c r="D550" s="237"/>
    </row>
    <row r="551" spans="1:4" ht="12.75">
      <c r="A551" s="11"/>
      <c r="C551" s="12"/>
      <c r="D551" s="237"/>
    </row>
    <row r="552" spans="1:4" ht="12.75">
      <c r="A552" s="11"/>
      <c r="C552" s="12"/>
      <c r="D552" s="237"/>
    </row>
    <row r="553" spans="1:4" ht="12.75">
      <c r="A553" s="11"/>
      <c r="C553" s="12"/>
      <c r="D553" s="237"/>
    </row>
    <row r="554" spans="1:4" ht="12.75">
      <c r="A554" s="11"/>
      <c r="C554" s="12"/>
      <c r="D554" s="237"/>
    </row>
    <row r="555" spans="1:4" ht="12.75">
      <c r="A555" s="11"/>
      <c r="C555" s="12"/>
      <c r="D555" s="237"/>
    </row>
    <row r="556" spans="1:4" ht="12.75">
      <c r="A556" s="11"/>
      <c r="C556" s="12"/>
      <c r="D556" s="237"/>
    </row>
    <row r="557" spans="1:4" ht="12.75">
      <c r="A557" s="11"/>
      <c r="C557" s="12"/>
      <c r="D557" s="237"/>
    </row>
    <row r="558" spans="1:4" ht="12.75">
      <c r="A558" s="11"/>
      <c r="C558" s="12"/>
      <c r="D558" s="237"/>
    </row>
    <row r="559" spans="1:4" ht="12.75">
      <c r="A559" s="11"/>
      <c r="C559" s="12"/>
      <c r="D559" s="237"/>
    </row>
    <row r="560" spans="1:4" ht="12.75">
      <c r="A560" s="11"/>
      <c r="C560" s="12"/>
      <c r="D560" s="237"/>
    </row>
    <row r="561" spans="1:4" ht="12.75">
      <c r="A561" s="11"/>
      <c r="C561" s="12"/>
      <c r="D561" s="237"/>
    </row>
    <row r="562" spans="1:4" ht="12.75">
      <c r="A562" s="11"/>
      <c r="C562" s="12"/>
      <c r="D562" s="237"/>
    </row>
    <row r="563" spans="1:4" ht="12.75">
      <c r="A563" s="11"/>
      <c r="C563" s="12"/>
      <c r="D563" s="237"/>
    </row>
    <row r="564" spans="1:4" ht="12.75">
      <c r="A564" s="11"/>
      <c r="C564" s="12"/>
      <c r="D564" s="237"/>
    </row>
    <row r="565" spans="1:4" ht="12.75">
      <c r="A565" s="11"/>
      <c r="C565" s="12"/>
      <c r="D565" s="237"/>
    </row>
    <row r="566" spans="1:4" ht="12.75">
      <c r="A566" s="11"/>
      <c r="C566" s="12"/>
      <c r="D566" s="237"/>
    </row>
    <row r="567" spans="1:4" ht="12.75">
      <c r="A567" s="11"/>
      <c r="C567" s="12"/>
      <c r="D567" s="237"/>
    </row>
    <row r="568" spans="1:4" ht="12.75">
      <c r="A568" s="11"/>
      <c r="C568" s="12"/>
      <c r="D568" s="237"/>
    </row>
    <row r="569" spans="1:4" ht="12.75">
      <c r="A569" s="11"/>
      <c r="C569" s="12"/>
      <c r="D569" s="237"/>
    </row>
    <row r="570" spans="1:4" ht="12.75">
      <c r="A570" s="11"/>
      <c r="C570" s="12"/>
      <c r="D570" s="237"/>
    </row>
    <row r="571" spans="1:4" ht="12.75">
      <c r="A571" s="11"/>
      <c r="C571" s="12"/>
      <c r="D571" s="237"/>
    </row>
    <row r="572" spans="1:4" ht="12.75">
      <c r="A572" s="11"/>
      <c r="C572" s="12"/>
      <c r="D572" s="237"/>
    </row>
    <row r="573" spans="1:4" ht="12.75">
      <c r="A573" s="11"/>
      <c r="C573" s="12"/>
      <c r="D573" s="237"/>
    </row>
    <row r="574" spans="1:4" ht="12.75">
      <c r="A574" s="11"/>
      <c r="C574" s="12"/>
      <c r="D574" s="237"/>
    </row>
    <row r="575" spans="1:4" ht="12.75">
      <c r="A575" s="11"/>
      <c r="C575" s="12"/>
      <c r="D575" s="237"/>
    </row>
    <row r="576" spans="1:4" ht="12.75">
      <c r="A576" s="11"/>
      <c r="C576" s="12"/>
      <c r="D576" s="237"/>
    </row>
    <row r="577" spans="1:4" ht="12.75">
      <c r="A577" s="11"/>
      <c r="C577" s="12"/>
      <c r="D577" s="237"/>
    </row>
    <row r="578" spans="1:4" ht="12.75">
      <c r="A578" s="11"/>
      <c r="C578" s="12"/>
      <c r="D578" s="237"/>
    </row>
    <row r="579" spans="1:4" ht="12.75">
      <c r="A579" s="11"/>
      <c r="C579" s="12"/>
      <c r="D579" s="237"/>
    </row>
    <row r="580" spans="1:4" ht="12.75">
      <c r="A580" s="11"/>
      <c r="C580" s="12"/>
      <c r="D580" s="237"/>
    </row>
    <row r="581" spans="1:4" ht="12.75">
      <c r="A581" s="11"/>
      <c r="C581" s="12"/>
      <c r="D581" s="237"/>
    </row>
    <row r="582" spans="1:4" ht="12.75">
      <c r="A582" s="11"/>
      <c r="C582" s="12"/>
      <c r="D582" s="237"/>
    </row>
    <row r="583" spans="1:4" ht="12.75">
      <c r="A583" s="11"/>
      <c r="C583" s="12"/>
      <c r="D583" s="237"/>
    </row>
    <row r="584" spans="1:4" ht="12.75">
      <c r="A584" s="11"/>
      <c r="C584" s="12"/>
      <c r="D584" s="237"/>
    </row>
    <row r="585" spans="1:4" ht="12.75">
      <c r="A585" s="11"/>
      <c r="C585" s="12"/>
      <c r="D585" s="237"/>
    </row>
    <row r="586" spans="1:4" ht="12.75">
      <c r="A586" s="11"/>
      <c r="C586" s="12"/>
      <c r="D586" s="237"/>
    </row>
    <row r="587" spans="1:4" ht="12.75">
      <c r="A587" s="11"/>
      <c r="C587" s="12"/>
      <c r="D587" s="237"/>
    </row>
    <row r="588" spans="1:4" ht="12.75">
      <c r="A588" s="11"/>
      <c r="C588" s="12"/>
      <c r="D588" s="237"/>
    </row>
    <row r="589" spans="1:4" ht="12.75">
      <c r="A589" s="11"/>
      <c r="C589" s="12"/>
      <c r="D589" s="237"/>
    </row>
    <row r="590" spans="1:4" ht="12.75">
      <c r="A590" s="11"/>
      <c r="C590" s="12"/>
      <c r="D590" s="237"/>
    </row>
    <row r="591" spans="1:4" ht="12.75">
      <c r="A591" s="11"/>
      <c r="C591" s="12"/>
      <c r="D591" s="237"/>
    </row>
    <row r="592" spans="1:4" ht="12.75">
      <c r="A592" s="11"/>
      <c r="C592" s="12"/>
      <c r="D592" s="237"/>
    </row>
    <row r="593" spans="1:4" ht="12.75">
      <c r="A593" s="11"/>
      <c r="C593" s="12"/>
      <c r="D593" s="237"/>
    </row>
    <row r="594" spans="1:4" ht="12.75">
      <c r="A594" s="11"/>
      <c r="C594" s="12"/>
      <c r="D594" s="237"/>
    </row>
    <row r="595" spans="1:4" ht="12.75">
      <c r="A595" s="11"/>
      <c r="C595" s="12"/>
      <c r="D595" s="237"/>
    </row>
    <row r="596" spans="1:4" ht="12.75">
      <c r="A596" s="11"/>
      <c r="C596" s="12"/>
      <c r="D596" s="237"/>
    </row>
    <row r="597" spans="1:4" ht="12.75">
      <c r="A597" s="11"/>
      <c r="C597" s="12"/>
      <c r="D597" s="237"/>
    </row>
    <row r="598" spans="1:4" ht="12.75">
      <c r="A598" s="11"/>
      <c r="C598" s="12"/>
      <c r="D598" s="237"/>
    </row>
    <row r="599" spans="1:4" ht="12.75">
      <c r="A599" s="11"/>
      <c r="C599" s="12"/>
      <c r="D599" s="237"/>
    </row>
    <row r="600" spans="1:4" ht="12.75">
      <c r="A600" s="11"/>
      <c r="C600" s="12"/>
      <c r="D600" s="237"/>
    </row>
    <row r="601" spans="1:4" ht="12.75">
      <c r="A601" s="11"/>
      <c r="C601" s="12"/>
      <c r="D601" s="237"/>
    </row>
    <row r="602" spans="1:4" ht="12.75">
      <c r="A602" s="11"/>
      <c r="C602" s="12"/>
      <c r="D602" s="237"/>
    </row>
    <row r="603" spans="1:4" ht="12.75">
      <c r="A603" s="11"/>
      <c r="C603" s="12"/>
      <c r="D603" s="237"/>
    </row>
    <row r="604" spans="1:4" ht="12.75">
      <c r="A604" s="11"/>
      <c r="C604" s="12"/>
      <c r="D604" s="237"/>
    </row>
    <row r="605" spans="1:4" ht="12.75">
      <c r="A605" s="11"/>
      <c r="C605" s="12"/>
      <c r="D605" s="237"/>
    </row>
    <row r="606" spans="1:4" ht="12.75">
      <c r="A606" s="11"/>
      <c r="C606" s="12"/>
      <c r="D606" s="237"/>
    </row>
    <row r="607" spans="1:4" ht="12.75">
      <c r="A607" s="11"/>
      <c r="C607" s="12"/>
      <c r="D607" s="237"/>
    </row>
    <row r="608" spans="1:4" ht="12.75">
      <c r="A608" s="11"/>
      <c r="C608" s="12"/>
      <c r="D608" s="237"/>
    </row>
    <row r="609" spans="1:4" ht="12.75">
      <c r="A609" s="11"/>
      <c r="C609" s="12"/>
      <c r="D609" s="237"/>
    </row>
    <row r="610" spans="1:4" ht="12.75">
      <c r="A610" s="11"/>
      <c r="C610" s="12"/>
      <c r="D610" s="237"/>
    </row>
    <row r="611" spans="1:4" ht="12.75">
      <c r="A611" s="11"/>
      <c r="C611" s="12"/>
      <c r="D611" s="237"/>
    </row>
    <row r="612" spans="1:4" ht="12.75">
      <c r="A612" s="11"/>
      <c r="C612" s="12"/>
      <c r="D612" s="237"/>
    </row>
    <row r="613" spans="1:4" ht="12.75">
      <c r="A613" s="11"/>
      <c r="C613" s="12"/>
      <c r="D613" s="237"/>
    </row>
    <row r="614" spans="1:4" ht="12.75">
      <c r="A614" s="11"/>
      <c r="C614" s="12"/>
      <c r="D614" s="237"/>
    </row>
    <row r="615" spans="1:4" ht="12.75">
      <c r="A615" s="11"/>
      <c r="C615" s="12"/>
      <c r="D615" s="237"/>
    </row>
    <row r="616" spans="1:4" ht="12.75">
      <c r="A616" s="11"/>
      <c r="C616" s="12"/>
      <c r="D616" s="237"/>
    </row>
    <row r="617" spans="1:4" ht="12.75">
      <c r="A617" s="11"/>
      <c r="C617" s="12"/>
      <c r="D617" s="237"/>
    </row>
    <row r="618" spans="1:4" ht="12.75">
      <c r="A618" s="11"/>
      <c r="C618" s="12"/>
      <c r="D618" s="237"/>
    </row>
    <row r="619" spans="1:4" ht="12.75">
      <c r="A619" s="11"/>
      <c r="C619" s="12"/>
      <c r="D619" s="237"/>
    </row>
    <row r="620" spans="1:4" ht="12.75">
      <c r="A620" s="11"/>
      <c r="C620" s="12"/>
      <c r="D620" s="237"/>
    </row>
    <row r="621" spans="1:4" ht="12.75">
      <c r="A621" s="11"/>
      <c r="C621" s="12"/>
      <c r="D621" s="237"/>
    </row>
    <row r="622" spans="1:4" ht="12.75">
      <c r="A622" s="11"/>
      <c r="C622" s="12"/>
      <c r="D622" s="237"/>
    </row>
    <row r="623" spans="1:4" ht="12.75">
      <c r="A623" s="11"/>
      <c r="C623" s="12"/>
      <c r="D623" s="237"/>
    </row>
    <row r="624" spans="1:4" ht="12.75">
      <c r="A624" s="11"/>
      <c r="C624" s="12"/>
      <c r="D624" s="237"/>
    </row>
    <row r="625" spans="1:4" ht="12.75">
      <c r="A625" s="11"/>
      <c r="C625" s="12"/>
      <c r="D625" s="237"/>
    </row>
    <row r="626" spans="1:4" ht="12.75">
      <c r="A626" s="11"/>
      <c r="C626" s="12"/>
      <c r="D626" s="237"/>
    </row>
    <row r="627" spans="1:4" ht="12.75">
      <c r="A627" s="11"/>
      <c r="C627" s="12"/>
      <c r="D627" s="237"/>
    </row>
    <row r="628" spans="1:4" ht="12.75">
      <c r="A628" s="11"/>
      <c r="C628" s="12"/>
      <c r="D628" s="237"/>
    </row>
    <row r="629" spans="1:4" ht="12.75">
      <c r="A629" s="11"/>
      <c r="C629" s="12"/>
      <c r="D629" s="237"/>
    </row>
    <row r="630" spans="1:4" ht="12.75">
      <c r="A630" s="11"/>
      <c r="C630" s="12"/>
      <c r="D630" s="237"/>
    </row>
    <row r="631" spans="1:4" ht="12.75">
      <c r="A631" s="11"/>
      <c r="C631" s="12"/>
      <c r="D631" s="237"/>
    </row>
    <row r="632" spans="1:4" ht="12.75">
      <c r="A632" s="11"/>
      <c r="C632" s="12"/>
      <c r="D632" s="237"/>
    </row>
  </sheetData>
  <sheetProtection/>
  <mergeCells count="22">
    <mergeCell ref="B152:C152"/>
    <mergeCell ref="A100:D100"/>
    <mergeCell ref="A68:D68"/>
    <mergeCell ref="A120:D120"/>
    <mergeCell ref="A124:D124"/>
    <mergeCell ref="A90:D90"/>
    <mergeCell ref="A103:D103"/>
    <mergeCell ref="A3:D3"/>
    <mergeCell ref="A5:D5"/>
    <mergeCell ref="A30:D30"/>
    <mergeCell ref="A40:D40"/>
    <mergeCell ref="A61:D61"/>
    <mergeCell ref="A48:D48"/>
    <mergeCell ref="A56:D56"/>
    <mergeCell ref="B150:C150"/>
    <mergeCell ref="B151:C151"/>
    <mergeCell ref="A139:D139"/>
    <mergeCell ref="A134:D134"/>
    <mergeCell ref="A145:D145"/>
    <mergeCell ref="A113:D113"/>
    <mergeCell ref="A92:D92"/>
    <mergeCell ref="A141:D141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2" manualBreakCount="2">
    <brk id="60" max="3" man="1"/>
    <brk id="12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9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28125" style="6" customWidth="1"/>
    <col min="2" max="2" width="42.00390625" style="11" customWidth="1"/>
    <col min="3" max="3" width="19.421875" style="8" customWidth="1"/>
    <col min="4" max="4" width="13.140625" style="218" customWidth="1"/>
    <col min="5" max="5" width="12.140625" style="0" bestFit="1" customWidth="1"/>
    <col min="6" max="6" width="11.140625" style="0" customWidth="1"/>
  </cols>
  <sheetData>
    <row r="1" spans="1:4" ht="12.75">
      <c r="A1" s="10" t="s">
        <v>626</v>
      </c>
      <c r="D1" s="217"/>
    </row>
    <row r="2" ht="13.5" thickBot="1"/>
    <row r="3" spans="1:4" s="59" customFormat="1" ht="12.75" thickBot="1">
      <c r="A3" s="414" t="s">
        <v>124</v>
      </c>
      <c r="B3" s="415"/>
      <c r="C3" s="415"/>
      <c r="D3" s="416"/>
    </row>
    <row r="4" spans="1:4" s="184" customFormat="1" ht="36.75" thickBot="1">
      <c r="A4" s="55" t="s">
        <v>10</v>
      </c>
      <c r="B4" s="55" t="s">
        <v>11</v>
      </c>
      <c r="C4" s="55" t="s">
        <v>12</v>
      </c>
      <c r="D4" s="219" t="s">
        <v>13</v>
      </c>
    </row>
    <row r="5" spans="1:4" s="54" customFormat="1" ht="12.75" thickBot="1">
      <c r="A5" s="406" t="s">
        <v>74</v>
      </c>
      <c r="B5" s="407"/>
      <c r="C5" s="407"/>
      <c r="D5" s="408"/>
    </row>
    <row r="6" spans="1:4" s="59" customFormat="1" ht="24">
      <c r="A6" s="60">
        <v>1</v>
      </c>
      <c r="B6" s="46" t="s">
        <v>585</v>
      </c>
      <c r="C6" s="68">
        <v>2020</v>
      </c>
      <c r="D6" s="226">
        <v>35140</v>
      </c>
    </row>
    <row r="7" spans="1:4" s="59" customFormat="1" ht="24">
      <c r="A7" s="70">
        <v>2</v>
      </c>
      <c r="B7" s="46" t="s">
        <v>586</v>
      </c>
      <c r="C7" s="68"/>
      <c r="D7" s="227">
        <v>9750</v>
      </c>
    </row>
    <row r="8" spans="1:4" s="59" customFormat="1" ht="12">
      <c r="A8" s="69">
        <v>3</v>
      </c>
      <c r="B8" s="46" t="s">
        <v>587</v>
      </c>
      <c r="C8" s="68">
        <v>2020</v>
      </c>
      <c r="D8" s="227">
        <v>58380</v>
      </c>
    </row>
    <row r="9" spans="1:4" s="59" customFormat="1" ht="12.75" thickBot="1">
      <c r="A9" s="85"/>
      <c r="B9" s="99" t="s">
        <v>0</v>
      </c>
      <c r="C9" s="100"/>
      <c r="D9" s="232">
        <f>SUM(D6:D8)</f>
        <v>103270</v>
      </c>
    </row>
    <row r="10" spans="1:4" s="59" customFormat="1" ht="12">
      <c r="A10" s="92"/>
      <c r="B10" s="92"/>
      <c r="C10" s="93"/>
      <c r="D10" s="234"/>
    </row>
    <row r="11" spans="1:4" s="54" customFormat="1" ht="12">
      <c r="A11" s="92"/>
      <c r="B11" s="92"/>
      <c r="C11" s="93"/>
      <c r="D11" s="234"/>
    </row>
    <row r="12" spans="1:4" s="54" customFormat="1" ht="12.75" thickBot="1">
      <c r="A12" s="92"/>
      <c r="B12" s="92"/>
      <c r="C12" s="93"/>
      <c r="D12" s="234"/>
    </row>
    <row r="13" spans="1:4" s="54" customFormat="1" ht="12">
      <c r="A13" s="92"/>
      <c r="B13" s="92"/>
      <c r="C13" s="93"/>
      <c r="D13" s="234"/>
    </row>
    <row r="14" spans="1:4" s="54" customFormat="1" ht="12">
      <c r="A14" s="92"/>
      <c r="B14" s="92"/>
      <c r="C14" s="93"/>
      <c r="D14" s="234"/>
    </row>
    <row r="15" spans="1:4" s="54" customFormat="1" ht="12">
      <c r="A15" s="92"/>
      <c r="B15" s="92"/>
      <c r="C15" s="93"/>
      <c r="D15" s="234"/>
    </row>
    <row r="16" spans="1:4" s="54" customFormat="1" ht="14.25" customHeight="1">
      <c r="A16" s="92"/>
      <c r="B16" s="92"/>
      <c r="C16" s="93"/>
      <c r="D16" s="234"/>
    </row>
    <row r="17" spans="1:4" s="54" customFormat="1" ht="12">
      <c r="A17" s="92"/>
      <c r="B17" s="92"/>
      <c r="C17" s="93"/>
      <c r="D17" s="234"/>
    </row>
    <row r="18" spans="1:4" s="54" customFormat="1" ht="12">
      <c r="A18" s="92"/>
      <c r="B18" s="92"/>
      <c r="C18" s="93"/>
      <c r="D18" s="234"/>
    </row>
    <row r="19" spans="1:4" s="54" customFormat="1" ht="14.25" customHeight="1">
      <c r="A19" s="92"/>
      <c r="B19" s="92"/>
      <c r="C19" s="93"/>
      <c r="D19" s="234"/>
    </row>
    <row r="20" spans="1:4" s="54" customFormat="1" ht="12">
      <c r="A20" s="92"/>
      <c r="B20" s="92"/>
      <c r="C20" s="93"/>
      <c r="D20" s="234"/>
    </row>
    <row r="21" spans="1:4" s="59" customFormat="1" ht="12">
      <c r="A21" s="92"/>
      <c r="B21" s="92"/>
      <c r="C21" s="93"/>
      <c r="D21" s="234"/>
    </row>
    <row r="22" spans="1:4" s="59" customFormat="1" ht="12">
      <c r="A22" s="92"/>
      <c r="B22" s="92"/>
      <c r="C22" s="93"/>
      <c r="D22" s="234"/>
    </row>
    <row r="23" spans="1:4" s="59" customFormat="1" ht="12">
      <c r="A23" s="92"/>
      <c r="B23" s="92"/>
      <c r="C23" s="93"/>
      <c r="D23" s="234"/>
    </row>
    <row r="24" spans="1:4" s="59" customFormat="1" ht="12">
      <c r="A24" s="92"/>
      <c r="B24" s="92"/>
      <c r="C24" s="93"/>
      <c r="D24" s="234"/>
    </row>
    <row r="25" spans="1:4" s="59" customFormat="1" ht="12">
      <c r="A25" s="92"/>
      <c r="B25" s="92"/>
      <c r="C25" s="93"/>
      <c r="D25" s="234"/>
    </row>
    <row r="26" spans="1:4" s="59" customFormat="1" ht="12">
      <c r="A26" s="92"/>
      <c r="B26" s="92"/>
      <c r="C26" s="93"/>
      <c r="D26" s="234"/>
    </row>
    <row r="27" spans="1:4" s="59" customFormat="1" ht="12">
      <c r="A27" s="92"/>
      <c r="B27" s="92"/>
      <c r="C27" s="93"/>
      <c r="D27" s="234"/>
    </row>
    <row r="28" spans="1:4" s="54" customFormat="1" ht="12.75" customHeight="1">
      <c r="A28" s="92"/>
      <c r="B28" s="92"/>
      <c r="C28" s="93"/>
      <c r="D28" s="234"/>
    </row>
    <row r="29" spans="1:4" s="59" customFormat="1" ht="12">
      <c r="A29" s="92"/>
      <c r="B29" s="92"/>
      <c r="C29" s="93"/>
      <c r="D29" s="234"/>
    </row>
    <row r="30" spans="1:4" s="59" customFormat="1" ht="12">
      <c r="A30" s="92"/>
      <c r="B30" s="92"/>
      <c r="C30" s="93"/>
      <c r="D30" s="234"/>
    </row>
    <row r="31" spans="1:4" s="59" customFormat="1" ht="12">
      <c r="A31" s="92"/>
      <c r="B31" s="92"/>
      <c r="C31" s="93"/>
      <c r="D31" s="234"/>
    </row>
    <row r="32" spans="1:4" s="59" customFormat="1" ht="12">
      <c r="A32" s="92"/>
      <c r="B32" s="92"/>
      <c r="C32" s="93"/>
      <c r="D32" s="234"/>
    </row>
    <row r="33" spans="1:4" s="59" customFormat="1" ht="12">
      <c r="A33" s="92"/>
      <c r="B33" s="92"/>
      <c r="C33" s="93"/>
      <c r="D33" s="234"/>
    </row>
    <row r="34" spans="1:4" s="59" customFormat="1" ht="12">
      <c r="A34" s="92"/>
      <c r="B34" s="92"/>
      <c r="C34" s="93"/>
      <c r="D34" s="234"/>
    </row>
    <row r="35" spans="1:4" s="59" customFormat="1" ht="12">
      <c r="A35" s="92"/>
      <c r="B35" s="92"/>
      <c r="C35" s="93"/>
      <c r="D35" s="234"/>
    </row>
    <row r="36" spans="1:4" s="59" customFormat="1" ht="18" customHeight="1">
      <c r="A36" s="92"/>
      <c r="B36" s="92"/>
      <c r="C36" s="93"/>
      <c r="D36" s="234"/>
    </row>
    <row r="37" spans="1:4" s="54" customFormat="1" ht="12">
      <c r="A37" s="92"/>
      <c r="B37" s="92"/>
      <c r="C37" s="93"/>
      <c r="D37" s="234"/>
    </row>
    <row r="38" spans="1:4" s="59" customFormat="1" ht="12">
      <c r="A38" s="92"/>
      <c r="B38" s="92"/>
      <c r="C38" s="93"/>
      <c r="D38" s="234"/>
    </row>
    <row r="39" spans="1:4" s="59" customFormat="1" ht="12">
      <c r="A39" s="92"/>
      <c r="B39" s="92"/>
      <c r="C39" s="93"/>
      <c r="D39" s="234"/>
    </row>
    <row r="40" spans="1:4" s="59" customFormat="1" ht="12">
      <c r="A40" s="92"/>
      <c r="B40" s="92"/>
      <c r="C40" s="93"/>
      <c r="D40" s="234"/>
    </row>
    <row r="41" spans="1:4" s="54" customFormat="1" ht="12.75" customHeight="1">
      <c r="A41" s="92"/>
      <c r="B41" s="92"/>
      <c r="C41" s="93"/>
      <c r="D41" s="234"/>
    </row>
    <row r="42" spans="1:4" s="59" customFormat="1" ht="12">
      <c r="A42" s="92"/>
      <c r="B42" s="92"/>
      <c r="C42" s="93"/>
      <c r="D42" s="234"/>
    </row>
    <row r="43" spans="1:4" s="59" customFormat="1" ht="12">
      <c r="A43" s="92"/>
      <c r="B43" s="92"/>
      <c r="C43" s="93"/>
      <c r="D43" s="234"/>
    </row>
    <row r="44" spans="1:4" s="59" customFormat="1" ht="12">
      <c r="A44" s="92"/>
      <c r="B44" s="92"/>
      <c r="C44" s="93"/>
      <c r="D44" s="234"/>
    </row>
    <row r="45" spans="1:4" s="59" customFormat="1" ht="12">
      <c r="A45" s="92"/>
      <c r="B45" s="92"/>
      <c r="C45" s="93"/>
      <c r="D45" s="234"/>
    </row>
    <row r="46" spans="1:4" s="59" customFormat="1" ht="12">
      <c r="A46" s="92"/>
      <c r="B46" s="92"/>
      <c r="C46" s="93"/>
      <c r="D46" s="234"/>
    </row>
    <row r="47" spans="1:4" s="59" customFormat="1" ht="12">
      <c r="A47" s="92"/>
      <c r="B47" s="92"/>
      <c r="C47" s="93"/>
      <c r="D47" s="234"/>
    </row>
    <row r="48" spans="1:4" s="54" customFormat="1" ht="12">
      <c r="A48" s="92"/>
      <c r="B48" s="92"/>
      <c r="C48" s="93"/>
      <c r="D48" s="234"/>
    </row>
    <row r="49" spans="1:4" s="54" customFormat="1" ht="12">
      <c r="A49" s="92"/>
      <c r="B49" s="92"/>
      <c r="C49" s="93"/>
      <c r="D49" s="234"/>
    </row>
    <row r="50" spans="1:4" s="54" customFormat="1" ht="12">
      <c r="A50" s="92"/>
      <c r="B50" s="92"/>
      <c r="C50" s="93"/>
      <c r="D50" s="234"/>
    </row>
    <row r="51" spans="1:4" s="54" customFormat="1" ht="14.25" customHeight="1">
      <c r="A51" s="92"/>
      <c r="B51" s="92"/>
      <c r="C51" s="93"/>
      <c r="D51" s="234"/>
    </row>
    <row r="52" spans="1:4" s="54" customFormat="1" ht="12">
      <c r="A52" s="92"/>
      <c r="B52" s="92"/>
      <c r="C52" s="93"/>
      <c r="D52" s="234"/>
    </row>
    <row r="53" spans="1:4" s="54" customFormat="1" ht="12">
      <c r="A53" s="92"/>
      <c r="B53" s="92"/>
      <c r="C53" s="93"/>
      <c r="D53" s="234"/>
    </row>
    <row r="54" spans="1:4" s="54" customFormat="1" ht="12">
      <c r="A54" s="92"/>
      <c r="B54" s="92"/>
      <c r="C54" s="93"/>
      <c r="D54" s="234"/>
    </row>
    <row r="55" spans="1:4" s="54" customFormat="1" ht="12">
      <c r="A55" s="92"/>
      <c r="B55" s="92"/>
      <c r="C55" s="93"/>
      <c r="D55" s="234"/>
    </row>
    <row r="56" spans="1:4" s="54" customFormat="1" ht="12">
      <c r="A56" s="92"/>
      <c r="B56" s="92"/>
      <c r="C56" s="93"/>
      <c r="D56" s="234"/>
    </row>
    <row r="57" spans="1:4" s="54" customFormat="1" ht="12">
      <c r="A57" s="92"/>
      <c r="B57" s="92"/>
      <c r="C57" s="93"/>
      <c r="D57" s="234"/>
    </row>
    <row r="58" spans="1:4" s="54" customFormat="1" ht="12">
      <c r="A58" s="92"/>
      <c r="B58" s="92"/>
      <c r="C58" s="93"/>
      <c r="D58" s="234"/>
    </row>
    <row r="59" spans="1:4" s="54" customFormat="1" ht="12">
      <c r="A59" s="92"/>
      <c r="B59" s="92"/>
      <c r="C59" s="93"/>
      <c r="D59" s="234"/>
    </row>
    <row r="60" spans="1:4" s="54" customFormat="1" ht="12">
      <c r="A60" s="92"/>
      <c r="B60" s="92"/>
      <c r="C60" s="93"/>
      <c r="D60" s="234"/>
    </row>
    <row r="61" spans="1:4" s="54" customFormat="1" ht="12">
      <c r="A61" s="92"/>
      <c r="B61" s="92"/>
      <c r="C61" s="93"/>
      <c r="D61" s="234"/>
    </row>
    <row r="62" spans="1:4" s="54" customFormat="1" ht="12">
      <c r="A62" s="92"/>
      <c r="B62" s="92"/>
      <c r="C62" s="93"/>
      <c r="D62" s="234"/>
    </row>
    <row r="63" spans="1:4" s="54" customFormat="1" ht="12">
      <c r="A63" s="92"/>
      <c r="B63" s="92"/>
      <c r="C63" s="93"/>
      <c r="D63" s="234"/>
    </row>
    <row r="64" spans="1:4" s="54" customFormat="1" ht="12">
      <c r="A64" s="92"/>
      <c r="B64" s="92"/>
      <c r="C64" s="93"/>
      <c r="D64" s="234"/>
    </row>
    <row r="65" spans="1:4" s="54" customFormat="1" ht="12">
      <c r="A65" s="92"/>
      <c r="B65" s="92"/>
      <c r="C65" s="93"/>
      <c r="D65" s="234"/>
    </row>
    <row r="66" spans="1:4" s="54" customFormat="1" ht="12">
      <c r="A66" s="92"/>
      <c r="B66" s="92"/>
      <c r="C66" s="93"/>
      <c r="D66" s="234"/>
    </row>
    <row r="67" spans="1:4" s="54" customFormat="1" ht="12">
      <c r="A67" s="92"/>
      <c r="B67" s="92"/>
      <c r="C67" s="93"/>
      <c r="D67" s="234"/>
    </row>
    <row r="68" spans="1:4" s="54" customFormat="1" ht="12">
      <c r="A68" s="92"/>
      <c r="B68" s="92"/>
      <c r="C68" s="93"/>
      <c r="D68" s="234"/>
    </row>
    <row r="69" spans="1:4" s="54" customFormat="1" ht="12">
      <c r="A69" s="92"/>
      <c r="B69" s="92"/>
      <c r="C69" s="93"/>
      <c r="D69" s="234"/>
    </row>
    <row r="70" spans="1:4" s="54" customFormat="1" ht="12">
      <c r="A70" s="92"/>
      <c r="B70" s="92"/>
      <c r="C70" s="93"/>
      <c r="D70" s="234"/>
    </row>
    <row r="71" spans="1:4" s="54" customFormat="1" ht="12">
      <c r="A71" s="92"/>
      <c r="B71" s="92"/>
      <c r="C71" s="93"/>
      <c r="D71" s="234"/>
    </row>
    <row r="72" spans="1:4" s="54" customFormat="1" ht="12">
      <c r="A72" s="92"/>
      <c r="B72" s="92"/>
      <c r="C72" s="93"/>
      <c r="D72" s="234"/>
    </row>
    <row r="73" spans="1:4" s="54" customFormat="1" ht="12">
      <c r="A73" s="92"/>
      <c r="B73" s="92"/>
      <c r="C73" s="93"/>
      <c r="D73" s="234"/>
    </row>
    <row r="74" spans="1:4" s="54" customFormat="1" ht="12">
      <c r="A74" s="92"/>
      <c r="B74" s="92"/>
      <c r="C74" s="93"/>
      <c r="D74" s="234"/>
    </row>
    <row r="75" spans="1:4" s="54" customFormat="1" ht="12">
      <c r="A75" s="92"/>
      <c r="B75" s="92"/>
      <c r="C75" s="93"/>
      <c r="D75" s="234"/>
    </row>
    <row r="76" spans="1:4" s="54" customFormat="1" ht="12">
      <c r="A76" s="92"/>
      <c r="B76" s="92"/>
      <c r="C76" s="93"/>
      <c r="D76" s="234"/>
    </row>
    <row r="77" spans="1:4" s="54" customFormat="1" ht="12">
      <c r="A77" s="92"/>
      <c r="B77" s="92"/>
      <c r="C77" s="93"/>
      <c r="D77" s="234"/>
    </row>
    <row r="78" spans="1:4" s="54" customFormat="1" ht="12">
      <c r="A78" s="92"/>
      <c r="B78" s="92"/>
      <c r="C78" s="93"/>
      <c r="D78" s="234"/>
    </row>
    <row r="79" spans="1:4" s="54" customFormat="1" ht="12">
      <c r="A79" s="92"/>
      <c r="B79" s="92"/>
      <c r="C79" s="93"/>
      <c r="D79" s="234"/>
    </row>
    <row r="80" spans="1:4" s="54" customFormat="1" ht="12">
      <c r="A80" s="92"/>
      <c r="B80" s="92"/>
      <c r="C80" s="93"/>
      <c r="D80" s="234"/>
    </row>
    <row r="81" spans="1:4" s="54" customFormat="1" ht="12">
      <c r="A81" s="92"/>
      <c r="B81" s="92"/>
      <c r="C81" s="93"/>
      <c r="D81" s="234"/>
    </row>
    <row r="82" spans="1:4" s="54" customFormat="1" ht="12">
      <c r="A82" s="92"/>
      <c r="B82" s="92"/>
      <c r="C82" s="93"/>
      <c r="D82" s="234"/>
    </row>
    <row r="83" spans="1:4" s="54" customFormat="1" ht="12">
      <c r="A83" s="92"/>
      <c r="B83" s="92"/>
      <c r="C83" s="93"/>
      <c r="D83" s="234"/>
    </row>
    <row r="84" spans="1:4" s="59" customFormat="1" ht="12">
      <c r="A84" s="92"/>
      <c r="B84" s="92"/>
      <c r="C84" s="93"/>
      <c r="D84" s="234"/>
    </row>
    <row r="85" spans="1:4" s="59" customFormat="1" ht="12">
      <c r="A85" s="92"/>
      <c r="B85" s="92"/>
      <c r="C85" s="93"/>
      <c r="D85" s="234"/>
    </row>
    <row r="86" spans="1:4" s="59" customFormat="1" ht="12">
      <c r="A86" s="92"/>
      <c r="B86" s="92"/>
      <c r="C86" s="93"/>
      <c r="D86" s="234"/>
    </row>
    <row r="87" spans="1:4" s="59" customFormat="1" ht="12">
      <c r="A87" s="92"/>
      <c r="B87" s="92"/>
      <c r="C87" s="93"/>
      <c r="D87" s="234"/>
    </row>
    <row r="88" spans="1:4" s="59" customFormat="1" ht="12">
      <c r="A88" s="92"/>
      <c r="B88" s="92"/>
      <c r="C88" s="93"/>
      <c r="D88" s="234"/>
    </row>
    <row r="89" spans="1:4" s="59" customFormat="1" ht="12">
      <c r="A89" s="92"/>
      <c r="B89" s="92"/>
      <c r="C89" s="93"/>
      <c r="D89" s="234"/>
    </row>
    <row r="90" spans="1:4" s="59" customFormat="1" ht="12">
      <c r="A90" s="92"/>
      <c r="B90" s="92"/>
      <c r="C90" s="93"/>
      <c r="D90" s="234"/>
    </row>
    <row r="91" spans="1:4" s="59" customFormat="1" ht="12">
      <c r="A91" s="92"/>
      <c r="B91" s="92"/>
      <c r="C91" s="93"/>
      <c r="D91" s="234"/>
    </row>
    <row r="92" spans="1:4" s="59" customFormat="1" ht="12">
      <c r="A92" s="92"/>
      <c r="B92" s="92"/>
      <c r="C92" s="93"/>
      <c r="D92" s="234"/>
    </row>
    <row r="93" spans="1:4" s="59" customFormat="1" ht="12">
      <c r="A93" s="92"/>
      <c r="B93" s="92"/>
      <c r="C93" s="93"/>
      <c r="D93" s="234"/>
    </row>
    <row r="94" spans="1:4" s="59" customFormat="1" ht="12">
      <c r="A94" s="92"/>
      <c r="B94" s="92"/>
      <c r="C94" s="93"/>
      <c r="D94" s="234"/>
    </row>
    <row r="95" spans="1:4" s="59" customFormat="1" ht="12">
      <c r="A95" s="92"/>
      <c r="B95" s="92"/>
      <c r="C95" s="93"/>
      <c r="D95" s="234"/>
    </row>
    <row r="96" spans="1:4" s="59" customFormat="1" ht="12">
      <c r="A96" s="92"/>
      <c r="B96" s="92"/>
      <c r="C96" s="93"/>
      <c r="D96" s="234"/>
    </row>
    <row r="97" spans="1:4" s="59" customFormat="1" ht="12">
      <c r="A97" s="92"/>
      <c r="B97" s="92"/>
      <c r="C97" s="93"/>
      <c r="D97" s="234"/>
    </row>
    <row r="98" spans="1:4" s="59" customFormat="1" ht="12">
      <c r="A98" s="92"/>
      <c r="B98" s="92"/>
      <c r="C98" s="93"/>
      <c r="D98" s="234"/>
    </row>
    <row r="99" spans="1:4" s="59" customFormat="1" ht="12">
      <c r="A99" s="92"/>
      <c r="B99" s="92"/>
      <c r="C99" s="93"/>
      <c r="D99" s="234"/>
    </row>
    <row r="100" spans="1:4" s="59" customFormat="1" ht="12">
      <c r="A100" s="92"/>
      <c r="B100" s="92"/>
      <c r="C100" s="93"/>
      <c r="D100" s="234"/>
    </row>
    <row r="101" spans="1:4" s="59" customFormat="1" ht="12">
      <c r="A101" s="92"/>
      <c r="B101" s="92"/>
      <c r="C101" s="93"/>
      <c r="D101" s="234"/>
    </row>
    <row r="102" spans="1:4" s="59" customFormat="1" ht="12">
      <c r="A102" s="92"/>
      <c r="B102" s="92"/>
      <c r="C102" s="93"/>
      <c r="D102" s="234"/>
    </row>
    <row r="103" spans="1:4" s="59" customFormat="1" ht="12">
      <c r="A103" s="92"/>
      <c r="B103" s="92"/>
      <c r="C103" s="93"/>
      <c r="D103" s="234"/>
    </row>
    <row r="104" spans="1:4" s="59" customFormat="1" ht="12">
      <c r="A104" s="92"/>
      <c r="B104" s="92"/>
      <c r="C104" s="93"/>
      <c r="D104" s="234"/>
    </row>
    <row r="105" spans="1:4" s="59" customFormat="1" ht="12">
      <c r="A105" s="92"/>
      <c r="B105" s="92"/>
      <c r="C105" s="93"/>
      <c r="D105" s="234"/>
    </row>
    <row r="106" spans="1:4" s="59" customFormat="1" ht="12">
      <c r="A106" s="92"/>
      <c r="B106" s="92"/>
      <c r="C106" s="93"/>
      <c r="D106" s="234"/>
    </row>
    <row r="107" spans="1:4" s="59" customFormat="1" ht="12">
      <c r="A107" s="92"/>
      <c r="B107" s="92"/>
      <c r="C107" s="93"/>
      <c r="D107" s="234"/>
    </row>
    <row r="108" spans="1:4" s="59" customFormat="1" ht="12">
      <c r="A108" s="92"/>
      <c r="B108" s="92"/>
      <c r="C108" s="93"/>
      <c r="D108" s="234"/>
    </row>
    <row r="109" spans="1:4" s="59" customFormat="1" ht="12">
      <c r="A109" s="92"/>
      <c r="B109" s="92"/>
      <c r="C109" s="93"/>
      <c r="D109" s="234"/>
    </row>
    <row r="110" spans="1:4" s="59" customFormat="1" ht="12">
      <c r="A110" s="92"/>
      <c r="B110" s="92"/>
      <c r="C110" s="93"/>
      <c r="D110" s="234"/>
    </row>
    <row r="111" spans="1:4" s="59" customFormat="1" ht="12">
      <c r="A111" s="92"/>
      <c r="B111" s="92"/>
      <c r="C111" s="93"/>
      <c r="D111" s="234"/>
    </row>
    <row r="112" spans="1:4" s="59" customFormat="1" ht="18" customHeight="1">
      <c r="A112" s="92"/>
      <c r="B112" s="92"/>
      <c r="C112" s="93"/>
      <c r="D112" s="234"/>
    </row>
    <row r="113" spans="1:4" s="54" customFormat="1" ht="12">
      <c r="A113" s="92"/>
      <c r="B113" s="92"/>
      <c r="C113" s="93"/>
      <c r="D113" s="234"/>
    </row>
    <row r="114" spans="1:4" s="59" customFormat="1" ht="12">
      <c r="A114" s="92"/>
      <c r="B114" s="92"/>
      <c r="C114" s="93"/>
      <c r="D114" s="234"/>
    </row>
    <row r="115" spans="1:4" s="59" customFormat="1" ht="12">
      <c r="A115" s="92"/>
      <c r="B115" s="92"/>
      <c r="C115" s="93"/>
      <c r="D115" s="234"/>
    </row>
    <row r="116" spans="1:4" s="59" customFormat="1" ht="12">
      <c r="A116" s="92"/>
      <c r="B116" s="92"/>
      <c r="C116" s="93"/>
      <c r="D116" s="234"/>
    </row>
    <row r="117" spans="1:4" s="59" customFormat="1" ht="18" customHeight="1">
      <c r="A117" s="92"/>
      <c r="B117" s="92"/>
      <c r="C117" s="93"/>
      <c r="D117" s="234"/>
    </row>
    <row r="118" spans="1:4" s="54" customFormat="1" ht="12">
      <c r="A118" s="92"/>
      <c r="B118" s="92"/>
      <c r="C118" s="93"/>
      <c r="D118" s="234"/>
    </row>
    <row r="119" spans="1:4" s="54" customFormat="1" ht="14.25" customHeight="1">
      <c r="A119" s="92"/>
      <c r="B119" s="92"/>
      <c r="C119" s="93"/>
      <c r="D119" s="234"/>
    </row>
    <row r="120" spans="1:4" s="54" customFormat="1" ht="14.25" customHeight="1">
      <c r="A120" s="92"/>
      <c r="B120" s="92"/>
      <c r="C120" s="93"/>
      <c r="D120" s="234"/>
    </row>
    <row r="121" spans="1:4" s="54" customFormat="1" ht="14.25" customHeight="1">
      <c r="A121" s="92"/>
      <c r="B121" s="92"/>
      <c r="C121" s="93"/>
      <c r="D121" s="234"/>
    </row>
    <row r="122" spans="1:4" s="54" customFormat="1" ht="12">
      <c r="A122" s="92"/>
      <c r="B122" s="92"/>
      <c r="C122" s="93"/>
      <c r="D122" s="234"/>
    </row>
    <row r="123" spans="1:4" s="54" customFormat="1" ht="14.25" customHeight="1">
      <c r="A123" s="92"/>
      <c r="B123" s="92"/>
      <c r="C123" s="93"/>
      <c r="D123" s="234"/>
    </row>
    <row r="124" spans="1:4" s="54" customFormat="1" ht="12">
      <c r="A124" s="92"/>
      <c r="B124" s="92"/>
      <c r="C124" s="93"/>
      <c r="D124" s="234"/>
    </row>
    <row r="125" spans="1:4" s="54" customFormat="1" ht="14.25" customHeight="1">
      <c r="A125" s="92"/>
      <c r="B125" s="92"/>
      <c r="C125" s="93"/>
      <c r="D125" s="234"/>
    </row>
    <row r="126" spans="1:4" s="54" customFormat="1" ht="12">
      <c r="A126" s="92"/>
      <c r="B126" s="92"/>
      <c r="C126" s="93"/>
      <c r="D126" s="234"/>
    </row>
    <row r="127" spans="1:4" s="59" customFormat="1" ht="30" customHeight="1">
      <c r="A127" s="92"/>
      <c r="B127" s="92"/>
      <c r="C127" s="93"/>
      <c r="D127" s="234"/>
    </row>
    <row r="128" spans="1:4" s="59" customFormat="1" ht="12">
      <c r="A128" s="92"/>
      <c r="B128" s="92"/>
      <c r="C128" s="93"/>
      <c r="D128" s="234"/>
    </row>
    <row r="129" spans="1:4" s="59" customFormat="1" ht="12">
      <c r="A129" s="92"/>
      <c r="B129" s="92"/>
      <c r="C129" s="93"/>
      <c r="D129" s="234"/>
    </row>
    <row r="130" spans="1:4" s="59" customFormat="1" ht="12">
      <c r="A130" s="92"/>
      <c r="B130" s="92"/>
      <c r="C130" s="93"/>
      <c r="D130" s="234"/>
    </row>
    <row r="131" spans="1:4" s="59" customFormat="1" ht="12">
      <c r="A131" s="92"/>
      <c r="B131" s="92"/>
      <c r="C131" s="93"/>
      <c r="D131" s="234"/>
    </row>
    <row r="132" spans="1:4" s="59" customFormat="1" ht="12">
      <c r="A132" s="92"/>
      <c r="B132" s="92"/>
      <c r="C132" s="93"/>
      <c r="D132" s="234"/>
    </row>
    <row r="133" spans="1:4" s="59" customFormat="1" ht="12">
      <c r="A133" s="92"/>
      <c r="B133" s="92"/>
      <c r="C133" s="93"/>
      <c r="D133" s="234"/>
    </row>
    <row r="134" spans="1:4" s="59" customFormat="1" ht="12">
      <c r="A134" s="92"/>
      <c r="B134" s="92"/>
      <c r="C134" s="93"/>
      <c r="D134" s="234"/>
    </row>
    <row r="135" spans="1:4" s="59" customFormat="1" ht="12">
      <c r="A135" s="92"/>
      <c r="B135" s="92"/>
      <c r="C135" s="93"/>
      <c r="D135" s="234"/>
    </row>
    <row r="136" spans="1:4" s="59" customFormat="1" ht="12">
      <c r="A136" s="92"/>
      <c r="B136" s="92"/>
      <c r="C136" s="93"/>
      <c r="D136" s="234"/>
    </row>
    <row r="137" spans="1:4" s="59" customFormat="1" ht="12">
      <c r="A137" s="92"/>
      <c r="B137" s="92"/>
      <c r="C137" s="93"/>
      <c r="D137" s="234"/>
    </row>
    <row r="138" spans="1:4" s="59" customFormat="1" ht="12">
      <c r="A138" s="92"/>
      <c r="B138" s="92"/>
      <c r="C138" s="93"/>
      <c r="D138" s="234"/>
    </row>
    <row r="139" spans="1:4" s="59" customFormat="1" ht="12">
      <c r="A139" s="92"/>
      <c r="B139" s="92"/>
      <c r="C139" s="93"/>
      <c r="D139" s="234"/>
    </row>
    <row r="140" spans="1:4" s="59" customFormat="1" ht="12">
      <c r="A140" s="92"/>
      <c r="B140" s="92"/>
      <c r="C140" s="93"/>
      <c r="D140" s="234"/>
    </row>
    <row r="141" spans="1:4" s="59" customFormat="1" ht="12">
      <c r="A141" s="92"/>
      <c r="B141" s="92"/>
      <c r="C141" s="93"/>
      <c r="D141" s="234"/>
    </row>
    <row r="142" spans="1:4" s="54" customFormat="1" ht="12">
      <c r="A142" s="92"/>
      <c r="B142" s="92"/>
      <c r="C142" s="93"/>
      <c r="D142" s="234"/>
    </row>
    <row r="143" spans="1:4" s="54" customFormat="1" ht="12">
      <c r="A143" s="92"/>
      <c r="B143" s="92"/>
      <c r="C143" s="93"/>
      <c r="D143" s="234"/>
    </row>
    <row r="144" spans="1:4" s="54" customFormat="1" ht="18" customHeight="1">
      <c r="A144" s="92"/>
      <c r="B144" s="92"/>
      <c r="C144" s="93"/>
      <c r="D144" s="234"/>
    </row>
    <row r="145" spans="1:4" s="54" customFormat="1" ht="20.25" customHeight="1">
      <c r="A145" s="92"/>
      <c r="B145" s="92"/>
      <c r="C145" s="93"/>
      <c r="D145" s="234"/>
    </row>
    <row r="146" spans="1:4" s="54" customFormat="1" ht="12">
      <c r="A146" s="92"/>
      <c r="B146" s="92"/>
      <c r="C146" s="93"/>
      <c r="D146" s="234"/>
    </row>
    <row r="147" spans="1:4" s="54" customFormat="1" ht="12">
      <c r="A147" s="92"/>
      <c r="B147" s="92"/>
      <c r="C147" s="93"/>
      <c r="D147" s="234"/>
    </row>
    <row r="148" spans="1:4" s="54" customFormat="1" ht="12">
      <c r="A148" s="92"/>
      <c r="B148" s="92"/>
      <c r="C148" s="93"/>
      <c r="D148" s="234"/>
    </row>
    <row r="149" spans="1:4" s="54" customFormat="1" ht="12">
      <c r="A149" s="92"/>
      <c r="B149" s="92"/>
      <c r="C149" s="93"/>
      <c r="D149" s="234"/>
    </row>
    <row r="150" spans="1:4" s="54" customFormat="1" ht="12">
      <c r="A150" s="92"/>
      <c r="B150" s="92"/>
      <c r="C150" s="93"/>
      <c r="D150" s="234"/>
    </row>
    <row r="151" spans="1:4" s="54" customFormat="1" ht="12">
      <c r="A151" s="92"/>
      <c r="B151" s="92"/>
      <c r="C151" s="93"/>
      <c r="D151" s="234"/>
    </row>
    <row r="152" spans="1:4" s="54" customFormat="1" ht="12">
      <c r="A152" s="92"/>
      <c r="B152" s="92"/>
      <c r="C152" s="93"/>
      <c r="D152" s="234"/>
    </row>
    <row r="153" spans="1:4" s="54" customFormat="1" ht="12">
      <c r="A153" s="92"/>
      <c r="B153" s="92"/>
      <c r="C153" s="93"/>
      <c r="D153" s="234"/>
    </row>
    <row r="154" spans="1:4" s="54" customFormat="1" ht="12">
      <c r="A154" s="92"/>
      <c r="B154" s="92"/>
      <c r="C154" s="93"/>
      <c r="D154" s="234"/>
    </row>
    <row r="155" spans="1:4" s="54" customFormat="1" ht="12">
      <c r="A155" s="92"/>
      <c r="B155" s="92"/>
      <c r="C155" s="93"/>
      <c r="D155" s="234"/>
    </row>
    <row r="156" spans="1:4" s="54" customFormat="1" ht="12">
      <c r="A156" s="92"/>
      <c r="B156" s="92"/>
      <c r="C156" s="93"/>
      <c r="D156" s="234"/>
    </row>
    <row r="157" spans="1:4" s="54" customFormat="1" ht="12">
      <c r="A157" s="92"/>
      <c r="B157" s="92"/>
      <c r="C157" s="93"/>
      <c r="D157" s="234"/>
    </row>
    <row r="158" spans="1:4" s="54" customFormat="1" ht="12">
      <c r="A158" s="92"/>
      <c r="B158" s="92"/>
      <c r="C158" s="93"/>
      <c r="D158" s="234"/>
    </row>
    <row r="159" spans="1:4" s="54" customFormat="1" ht="12">
      <c r="A159" s="92"/>
      <c r="B159" s="92"/>
      <c r="C159" s="93"/>
      <c r="D159" s="234"/>
    </row>
    <row r="160" spans="1:4" s="54" customFormat="1" ht="12">
      <c r="A160" s="92"/>
      <c r="B160" s="92"/>
      <c r="C160" s="93"/>
      <c r="D160" s="234"/>
    </row>
    <row r="161" spans="1:4" s="54" customFormat="1" ht="12">
      <c r="A161" s="92"/>
      <c r="B161" s="92"/>
      <c r="C161" s="93"/>
      <c r="D161" s="234"/>
    </row>
    <row r="162" spans="1:4" s="54" customFormat="1" ht="12">
      <c r="A162" s="92"/>
      <c r="B162" s="92"/>
      <c r="C162" s="93"/>
      <c r="D162" s="234"/>
    </row>
    <row r="163" spans="1:4" s="54" customFormat="1" ht="12">
      <c r="A163" s="92"/>
      <c r="B163" s="92"/>
      <c r="C163" s="93"/>
      <c r="D163" s="234"/>
    </row>
    <row r="164" spans="1:4" s="54" customFormat="1" ht="12">
      <c r="A164" s="92"/>
      <c r="B164" s="92"/>
      <c r="C164" s="93"/>
      <c r="D164" s="234"/>
    </row>
    <row r="165" spans="1:4" s="54" customFormat="1" ht="12">
      <c r="A165" s="92"/>
      <c r="B165" s="92"/>
      <c r="C165" s="93"/>
      <c r="D165" s="234"/>
    </row>
    <row r="166" spans="1:4" s="54" customFormat="1" ht="12">
      <c r="A166" s="92"/>
      <c r="B166" s="92"/>
      <c r="C166" s="93"/>
      <c r="D166" s="234"/>
    </row>
    <row r="167" spans="1:4" s="54" customFormat="1" ht="12">
      <c r="A167" s="92"/>
      <c r="B167" s="92"/>
      <c r="C167" s="93"/>
      <c r="D167" s="234"/>
    </row>
    <row r="168" spans="1:4" s="54" customFormat="1" ht="12">
      <c r="A168" s="92"/>
      <c r="B168" s="92"/>
      <c r="C168" s="93"/>
      <c r="D168" s="234"/>
    </row>
    <row r="169" spans="1:4" s="54" customFormat="1" ht="12">
      <c r="A169" s="92"/>
      <c r="B169" s="92"/>
      <c r="C169" s="93"/>
      <c r="D169" s="234"/>
    </row>
    <row r="170" spans="1:4" s="54" customFormat="1" ht="12">
      <c r="A170" s="92"/>
      <c r="B170" s="92"/>
      <c r="C170" s="93"/>
      <c r="D170" s="234"/>
    </row>
    <row r="171" spans="1:4" s="54" customFormat="1" ht="12">
      <c r="A171" s="92"/>
      <c r="B171" s="92"/>
      <c r="C171" s="93"/>
      <c r="D171" s="234"/>
    </row>
    <row r="172" spans="1:4" s="54" customFormat="1" ht="12">
      <c r="A172" s="92"/>
      <c r="B172" s="92"/>
      <c r="C172" s="93"/>
      <c r="D172" s="234"/>
    </row>
    <row r="173" spans="1:4" s="54" customFormat="1" ht="12">
      <c r="A173" s="92"/>
      <c r="B173" s="92"/>
      <c r="C173" s="93"/>
      <c r="D173" s="234"/>
    </row>
    <row r="174" spans="1:4" s="54" customFormat="1" ht="12">
      <c r="A174" s="92"/>
      <c r="B174" s="92"/>
      <c r="C174" s="93"/>
      <c r="D174" s="234"/>
    </row>
    <row r="175" spans="1:4" s="54" customFormat="1" ht="12">
      <c r="A175" s="92"/>
      <c r="B175" s="92"/>
      <c r="C175" s="93"/>
      <c r="D175" s="234"/>
    </row>
    <row r="176" spans="1:4" s="54" customFormat="1" ht="12">
      <c r="A176" s="92"/>
      <c r="B176" s="92"/>
      <c r="C176" s="93"/>
      <c r="D176" s="234"/>
    </row>
    <row r="177" spans="1:4" s="54" customFormat="1" ht="12">
      <c r="A177" s="92"/>
      <c r="B177" s="92"/>
      <c r="C177" s="93"/>
      <c r="D177" s="234"/>
    </row>
    <row r="178" spans="1:4" s="54" customFormat="1" ht="12">
      <c r="A178" s="92"/>
      <c r="B178" s="92"/>
      <c r="C178" s="93"/>
      <c r="D178" s="234"/>
    </row>
    <row r="179" spans="1:4" s="54" customFormat="1" ht="12">
      <c r="A179" s="92"/>
      <c r="B179" s="92"/>
      <c r="C179" s="93"/>
      <c r="D179" s="234"/>
    </row>
    <row r="180" spans="1:4" s="54" customFormat="1" ht="12">
      <c r="A180" s="92"/>
      <c r="B180" s="92"/>
      <c r="C180" s="93"/>
      <c r="D180" s="234"/>
    </row>
    <row r="181" spans="1:4" s="54" customFormat="1" ht="12">
      <c r="A181" s="92"/>
      <c r="B181" s="92"/>
      <c r="C181" s="93"/>
      <c r="D181" s="234"/>
    </row>
    <row r="182" spans="1:4" ht="12.75">
      <c r="A182" s="11"/>
      <c r="C182" s="12"/>
      <c r="D182" s="237"/>
    </row>
    <row r="183" spans="1:4" ht="12.75">
      <c r="A183" s="11"/>
      <c r="C183" s="12"/>
      <c r="D183" s="237"/>
    </row>
    <row r="184" spans="1:4" ht="12.75">
      <c r="A184" s="11"/>
      <c r="C184" s="12"/>
      <c r="D184" s="237"/>
    </row>
    <row r="185" spans="1:4" ht="12.75">
      <c r="A185" s="11"/>
      <c r="C185" s="12"/>
      <c r="D185" s="237"/>
    </row>
    <row r="186" spans="1:4" ht="12.75">
      <c r="A186" s="11"/>
      <c r="C186" s="12"/>
      <c r="D186" s="237"/>
    </row>
    <row r="187" spans="1:4" ht="12.75">
      <c r="A187" s="11"/>
      <c r="C187" s="12"/>
      <c r="D187" s="237"/>
    </row>
    <row r="188" spans="1:4" ht="12.75">
      <c r="A188" s="11"/>
      <c r="C188" s="12"/>
      <c r="D188" s="237"/>
    </row>
    <row r="189" spans="1:4" ht="12.75">
      <c r="A189" s="11"/>
      <c r="C189" s="12"/>
      <c r="D189" s="237"/>
    </row>
    <row r="190" spans="1:4" ht="12.75">
      <c r="A190" s="11"/>
      <c r="C190" s="12"/>
      <c r="D190" s="237"/>
    </row>
    <row r="191" spans="1:4" ht="12.75">
      <c r="A191" s="11"/>
      <c r="C191" s="12"/>
      <c r="D191" s="237"/>
    </row>
    <row r="192" spans="1:4" ht="12.75">
      <c r="A192" s="11"/>
      <c r="C192" s="12"/>
      <c r="D192" s="237"/>
    </row>
    <row r="193" spans="1:4" ht="12.75">
      <c r="A193" s="11"/>
      <c r="C193" s="12"/>
      <c r="D193" s="237"/>
    </row>
    <row r="194" spans="1:4" ht="12.75">
      <c r="A194" s="11"/>
      <c r="C194" s="12"/>
      <c r="D194" s="237"/>
    </row>
    <row r="195" spans="1:4" ht="12.75">
      <c r="A195" s="11"/>
      <c r="C195" s="12"/>
      <c r="D195" s="237"/>
    </row>
    <row r="196" spans="1:4" ht="12.75">
      <c r="A196" s="11"/>
      <c r="C196" s="12"/>
      <c r="D196" s="237"/>
    </row>
    <row r="197" spans="1:4" ht="12.75">
      <c r="A197" s="11"/>
      <c r="C197" s="12"/>
      <c r="D197" s="237"/>
    </row>
    <row r="198" spans="1:4" ht="12.75">
      <c r="A198" s="11"/>
      <c r="C198" s="12"/>
      <c r="D198" s="237"/>
    </row>
    <row r="199" spans="1:4" ht="12.75">
      <c r="A199" s="11"/>
      <c r="C199" s="12"/>
      <c r="D199" s="237"/>
    </row>
    <row r="200" spans="1:4" ht="12.75">
      <c r="A200" s="11"/>
      <c r="C200" s="12"/>
      <c r="D200" s="237"/>
    </row>
    <row r="201" spans="1:4" ht="12.75">
      <c r="A201" s="11"/>
      <c r="C201" s="12"/>
      <c r="D201" s="237"/>
    </row>
    <row r="202" spans="1:4" ht="12.75">
      <c r="A202" s="11"/>
      <c r="C202" s="12"/>
      <c r="D202" s="237"/>
    </row>
    <row r="203" spans="1:4" ht="12.75">
      <c r="A203" s="11"/>
      <c r="C203" s="12"/>
      <c r="D203" s="237"/>
    </row>
    <row r="204" spans="1:4" ht="12.75">
      <c r="A204" s="11"/>
      <c r="C204" s="12"/>
      <c r="D204" s="237"/>
    </row>
    <row r="205" spans="1:4" ht="12.75">
      <c r="A205" s="11"/>
      <c r="C205" s="12"/>
      <c r="D205" s="237"/>
    </row>
    <row r="206" spans="1:4" ht="12.75">
      <c r="A206" s="11"/>
      <c r="C206" s="12"/>
      <c r="D206" s="237"/>
    </row>
    <row r="207" spans="1:4" ht="12.75">
      <c r="A207" s="11"/>
      <c r="C207" s="12"/>
      <c r="D207" s="237"/>
    </row>
    <row r="208" spans="1:4" ht="12.75">
      <c r="A208" s="11"/>
      <c r="C208" s="12"/>
      <c r="D208" s="237"/>
    </row>
    <row r="209" spans="1:4" ht="12.75">
      <c r="A209" s="11"/>
      <c r="C209" s="12"/>
      <c r="D209" s="237"/>
    </row>
    <row r="210" spans="1:4" ht="12.75">
      <c r="A210" s="11"/>
      <c r="C210" s="12"/>
      <c r="D210" s="237"/>
    </row>
    <row r="211" spans="1:4" ht="12.75">
      <c r="A211" s="11"/>
      <c r="C211" s="12"/>
      <c r="D211" s="237"/>
    </row>
    <row r="212" spans="1:4" ht="12.75">
      <c r="A212" s="11"/>
      <c r="C212" s="12"/>
      <c r="D212" s="237"/>
    </row>
    <row r="213" spans="1:4" ht="12.75">
      <c r="A213" s="11"/>
      <c r="C213" s="12"/>
      <c r="D213" s="237"/>
    </row>
    <row r="214" spans="1:4" ht="12.75">
      <c r="A214" s="11"/>
      <c r="C214" s="12"/>
      <c r="D214" s="237"/>
    </row>
    <row r="215" spans="1:4" ht="12.75">
      <c r="A215" s="11"/>
      <c r="C215" s="12"/>
      <c r="D215" s="237"/>
    </row>
    <row r="216" spans="1:4" ht="12.75">
      <c r="A216" s="11"/>
      <c r="C216" s="12"/>
      <c r="D216" s="237"/>
    </row>
    <row r="217" spans="1:4" ht="12.75">
      <c r="A217" s="11"/>
      <c r="C217" s="12"/>
      <c r="D217" s="237"/>
    </row>
    <row r="218" spans="1:4" ht="12.75">
      <c r="A218" s="11"/>
      <c r="C218" s="12"/>
      <c r="D218" s="237"/>
    </row>
    <row r="219" spans="1:4" ht="12.75">
      <c r="A219" s="11"/>
      <c r="C219" s="12"/>
      <c r="D219" s="237"/>
    </row>
    <row r="220" spans="1:4" ht="12.75">
      <c r="A220" s="11"/>
      <c r="C220" s="12"/>
      <c r="D220" s="237"/>
    </row>
    <row r="221" spans="1:4" ht="12.75">
      <c r="A221" s="11"/>
      <c r="C221" s="12"/>
      <c r="D221" s="237"/>
    </row>
    <row r="222" spans="1:4" ht="12.75">
      <c r="A222" s="11"/>
      <c r="C222" s="12"/>
      <c r="D222" s="237"/>
    </row>
    <row r="223" spans="1:4" ht="12.75">
      <c r="A223" s="11"/>
      <c r="C223" s="12"/>
      <c r="D223" s="237"/>
    </row>
    <row r="224" spans="1:4" ht="12.75">
      <c r="A224" s="11"/>
      <c r="C224" s="12"/>
      <c r="D224" s="237"/>
    </row>
    <row r="225" spans="1:4" ht="12.75">
      <c r="A225" s="11"/>
      <c r="C225" s="12"/>
      <c r="D225" s="237"/>
    </row>
    <row r="226" spans="1:4" ht="12.75">
      <c r="A226" s="11"/>
      <c r="C226" s="12"/>
      <c r="D226" s="237"/>
    </row>
    <row r="227" spans="1:4" ht="12.75">
      <c r="A227" s="11"/>
      <c r="C227" s="12"/>
      <c r="D227" s="237"/>
    </row>
    <row r="228" spans="1:4" ht="12.75">
      <c r="A228" s="11"/>
      <c r="C228" s="12"/>
      <c r="D228" s="237"/>
    </row>
    <row r="229" spans="1:4" ht="12.75">
      <c r="A229" s="11"/>
      <c r="C229" s="12"/>
      <c r="D229" s="237"/>
    </row>
    <row r="230" spans="1:4" ht="12.75">
      <c r="A230" s="11"/>
      <c r="C230" s="12"/>
      <c r="D230" s="237"/>
    </row>
    <row r="231" spans="1:4" ht="12.75">
      <c r="A231" s="11"/>
      <c r="C231" s="12"/>
      <c r="D231" s="237"/>
    </row>
    <row r="232" spans="1:4" ht="12.75">
      <c r="A232" s="11"/>
      <c r="C232" s="12"/>
      <c r="D232" s="237"/>
    </row>
    <row r="233" spans="1:4" ht="12.75">
      <c r="A233" s="11"/>
      <c r="C233" s="12"/>
      <c r="D233" s="237"/>
    </row>
    <row r="234" spans="1:4" ht="12.75">
      <c r="A234" s="11"/>
      <c r="C234" s="12"/>
      <c r="D234" s="237"/>
    </row>
    <row r="235" spans="1:4" ht="12.75">
      <c r="A235" s="11"/>
      <c r="C235" s="12"/>
      <c r="D235" s="237"/>
    </row>
    <row r="236" spans="1:4" ht="12.75">
      <c r="A236" s="11"/>
      <c r="C236" s="12"/>
      <c r="D236" s="237"/>
    </row>
    <row r="237" spans="1:4" ht="12.75">
      <c r="A237" s="11"/>
      <c r="C237" s="12"/>
      <c r="D237" s="237"/>
    </row>
    <row r="238" spans="1:4" ht="12.75">
      <c r="A238" s="11"/>
      <c r="C238" s="12"/>
      <c r="D238" s="237"/>
    </row>
    <row r="239" spans="1:4" ht="12.75">
      <c r="A239" s="11"/>
      <c r="C239" s="12"/>
      <c r="D239" s="237"/>
    </row>
    <row r="240" spans="1:4" ht="12.75">
      <c r="A240" s="11"/>
      <c r="C240" s="12"/>
      <c r="D240" s="237"/>
    </row>
    <row r="241" spans="1:4" ht="12.75">
      <c r="A241" s="11"/>
      <c r="C241" s="12"/>
      <c r="D241" s="237"/>
    </row>
    <row r="242" spans="1:4" ht="12.75">
      <c r="A242" s="11"/>
      <c r="C242" s="12"/>
      <c r="D242" s="237"/>
    </row>
    <row r="243" spans="1:4" ht="12.75">
      <c r="A243" s="11"/>
      <c r="C243" s="12"/>
      <c r="D243" s="237"/>
    </row>
    <row r="244" spans="1:4" ht="12.75">
      <c r="A244" s="11"/>
      <c r="C244" s="12"/>
      <c r="D244" s="237"/>
    </row>
    <row r="245" spans="1:4" ht="12.75">
      <c r="A245" s="11"/>
      <c r="C245" s="12"/>
      <c r="D245" s="237"/>
    </row>
    <row r="246" spans="1:4" ht="12.75">
      <c r="A246" s="11"/>
      <c r="C246" s="12"/>
      <c r="D246" s="237"/>
    </row>
    <row r="247" spans="1:4" ht="12.75">
      <c r="A247" s="11"/>
      <c r="C247" s="12"/>
      <c r="D247" s="237"/>
    </row>
    <row r="248" spans="1:4" ht="12.75">
      <c r="A248" s="11"/>
      <c r="C248" s="12"/>
      <c r="D248" s="237"/>
    </row>
    <row r="249" spans="1:4" ht="12.75">
      <c r="A249" s="11"/>
      <c r="C249" s="12"/>
      <c r="D249" s="237"/>
    </row>
    <row r="250" spans="1:4" ht="12.75">
      <c r="A250" s="11"/>
      <c r="C250" s="12"/>
      <c r="D250" s="237"/>
    </row>
    <row r="251" spans="1:4" ht="12.75">
      <c r="A251" s="11"/>
      <c r="C251" s="12"/>
      <c r="D251" s="237"/>
    </row>
    <row r="252" spans="1:4" ht="12.75">
      <c r="A252" s="11"/>
      <c r="C252" s="12"/>
      <c r="D252" s="237"/>
    </row>
    <row r="253" spans="1:4" ht="12.75">
      <c r="A253" s="11"/>
      <c r="C253" s="12"/>
      <c r="D253" s="237"/>
    </row>
    <row r="254" spans="1:4" ht="12.75">
      <c r="A254" s="11"/>
      <c r="C254" s="12"/>
      <c r="D254" s="237"/>
    </row>
    <row r="255" spans="1:4" ht="12.75">
      <c r="A255" s="11"/>
      <c r="C255" s="12"/>
      <c r="D255" s="237"/>
    </row>
    <row r="256" spans="1:4" ht="12.75">
      <c r="A256" s="11"/>
      <c r="C256" s="12"/>
      <c r="D256" s="237"/>
    </row>
    <row r="257" spans="1:4" ht="12.75">
      <c r="A257" s="11"/>
      <c r="C257" s="12"/>
      <c r="D257" s="237"/>
    </row>
    <row r="258" spans="1:4" ht="12.75">
      <c r="A258" s="11"/>
      <c r="C258" s="12"/>
      <c r="D258" s="237"/>
    </row>
    <row r="259" spans="1:4" ht="12.75">
      <c r="A259" s="11"/>
      <c r="C259" s="12"/>
      <c r="D259" s="237"/>
    </row>
    <row r="260" spans="1:4" ht="12.75">
      <c r="A260" s="11"/>
      <c r="C260" s="12"/>
      <c r="D260" s="237"/>
    </row>
    <row r="261" spans="1:4" ht="12.75">
      <c r="A261" s="11"/>
      <c r="C261" s="12"/>
      <c r="D261" s="237"/>
    </row>
    <row r="262" spans="1:4" ht="12.75">
      <c r="A262" s="11"/>
      <c r="C262" s="12"/>
      <c r="D262" s="237"/>
    </row>
    <row r="263" spans="1:4" ht="12.75">
      <c r="A263" s="11"/>
      <c r="C263" s="12"/>
      <c r="D263" s="237"/>
    </row>
    <row r="264" spans="1:4" ht="12.75">
      <c r="A264" s="11"/>
      <c r="C264" s="12"/>
      <c r="D264" s="237"/>
    </row>
    <row r="265" spans="1:4" ht="12.75">
      <c r="A265" s="11"/>
      <c r="C265" s="12"/>
      <c r="D265" s="237"/>
    </row>
    <row r="266" spans="1:4" ht="12.75">
      <c r="A266" s="11"/>
      <c r="C266" s="12"/>
      <c r="D266" s="237"/>
    </row>
    <row r="267" spans="1:4" ht="12.75">
      <c r="A267" s="11"/>
      <c r="C267" s="12"/>
      <c r="D267" s="237"/>
    </row>
    <row r="268" spans="1:4" ht="12.75">
      <c r="A268" s="11"/>
      <c r="C268" s="12"/>
      <c r="D268" s="237"/>
    </row>
    <row r="269" spans="1:4" ht="12.75">
      <c r="A269" s="11"/>
      <c r="C269" s="12"/>
      <c r="D269" s="237"/>
    </row>
    <row r="270" spans="1:4" ht="12.75">
      <c r="A270" s="11"/>
      <c r="C270" s="12"/>
      <c r="D270" s="237"/>
    </row>
    <row r="271" spans="1:4" ht="12.75">
      <c r="A271" s="11"/>
      <c r="C271" s="12"/>
      <c r="D271" s="237"/>
    </row>
    <row r="272" spans="1:4" ht="12.75">
      <c r="A272" s="11"/>
      <c r="C272" s="12"/>
      <c r="D272" s="237"/>
    </row>
    <row r="273" spans="1:4" ht="12.75">
      <c r="A273" s="11"/>
      <c r="C273" s="12"/>
      <c r="D273" s="237"/>
    </row>
    <row r="274" spans="1:4" ht="12.75">
      <c r="A274" s="11"/>
      <c r="C274" s="12"/>
      <c r="D274" s="237"/>
    </row>
    <row r="275" spans="1:4" ht="12.75">
      <c r="A275" s="11"/>
      <c r="C275" s="12"/>
      <c r="D275" s="237"/>
    </row>
    <row r="276" spans="1:4" ht="12.75">
      <c r="A276" s="11"/>
      <c r="C276" s="12"/>
      <c r="D276" s="237"/>
    </row>
    <row r="277" spans="1:4" ht="12.75">
      <c r="A277" s="11"/>
      <c r="C277" s="12"/>
      <c r="D277" s="237"/>
    </row>
    <row r="278" spans="1:4" ht="12.75">
      <c r="A278" s="11"/>
      <c r="C278" s="12"/>
      <c r="D278" s="237"/>
    </row>
    <row r="279" spans="1:4" ht="12.75">
      <c r="A279" s="11"/>
      <c r="C279" s="12"/>
      <c r="D279" s="237"/>
    </row>
    <row r="280" spans="1:4" ht="12.75">
      <c r="A280" s="11"/>
      <c r="C280" s="12"/>
      <c r="D280" s="237"/>
    </row>
    <row r="281" spans="1:4" ht="12.75">
      <c r="A281" s="11"/>
      <c r="C281" s="12"/>
      <c r="D281" s="237"/>
    </row>
    <row r="282" spans="1:4" ht="12.75">
      <c r="A282" s="11"/>
      <c r="C282" s="12"/>
      <c r="D282" s="237"/>
    </row>
    <row r="283" spans="1:4" ht="12.75">
      <c r="A283" s="11"/>
      <c r="C283" s="12"/>
      <c r="D283" s="237"/>
    </row>
    <row r="284" spans="1:4" ht="12.75">
      <c r="A284" s="11"/>
      <c r="C284" s="12"/>
      <c r="D284" s="237"/>
    </row>
    <row r="285" spans="1:4" ht="12.75">
      <c r="A285" s="11"/>
      <c r="C285" s="12"/>
      <c r="D285" s="237"/>
    </row>
    <row r="286" spans="1:4" ht="12.75">
      <c r="A286" s="11"/>
      <c r="C286" s="12"/>
      <c r="D286" s="237"/>
    </row>
    <row r="287" spans="1:4" ht="12.75">
      <c r="A287" s="11"/>
      <c r="C287" s="12"/>
      <c r="D287" s="237"/>
    </row>
    <row r="288" spans="1:4" ht="12.75">
      <c r="A288" s="11"/>
      <c r="C288" s="12"/>
      <c r="D288" s="237"/>
    </row>
    <row r="289" spans="1:4" ht="12.75">
      <c r="A289" s="11"/>
      <c r="C289" s="12"/>
      <c r="D289" s="237"/>
    </row>
    <row r="290" spans="1:4" ht="12.75">
      <c r="A290" s="11"/>
      <c r="C290" s="12"/>
      <c r="D290" s="237"/>
    </row>
    <row r="291" spans="1:4" ht="12.75">
      <c r="A291" s="11"/>
      <c r="C291" s="12"/>
      <c r="D291" s="237"/>
    </row>
    <row r="292" spans="1:4" ht="12.75">
      <c r="A292" s="11"/>
      <c r="C292" s="12"/>
      <c r="D292" s="237"/>
    </row>
    <row r="293" spans="1:4" ht="12.75">
      <c r="A293" s="11"/>
      <c r="C293" s="12"/>
      <c r="D293" s="237"/>
    </row>
    <row r="294" spans="1:4" ht="12.75">
      <c r="A294" s="11"/>
      <c r="C294" s="12"/>
      <c r="D294" s="237"/>
    </row>
    <row r="295" spans="1:4" ht="12.75">
      <c r="A295" s="11"/>
      <c r="C295" s="12"/>
      <c r="D295" s="237"/>
    </row>
    <row r="296" spans="1:4" ht="12.75">
      <c r="A296" s="11"/>
      <c r="C296" s="12"/>
      <c r="D296" s="237"/>
    </row>
    <row r="297" spans="1:4" ht="12.75">
      <c r="A297" s="11"/>
      <c r="C297" s="12"/>
      <c r="D297" s="237"/>
    </row>
    <row r="298" spans="1:4" ht="12.75">
      <c r="A298" s="11"/>
      <c r="C298" s="12"/>
      <c r="D298" s="237"/>
    </row>
    <row r="299" spans="1:4" ht="12.75">
      <c r="A299" s="11"/>
      <c r="C299" s="12"/>
      <c r="D299" s="237"/>
    </row>
    <row r="300" spans="1:4" ht="12.75">
      <c r="A300" s="11"/>
      <c r="C300" s="12"/>
      <c r="D300" s="237"/>
    </row>
    <row r="301" spans="1:4" ht="12.75">
      <c r="A301" s="11"/>
      <c r="C301" s="12"/>
      <c r="D301" s="237"/>
    </row>
    <row r="302" spans="1:4" ht="12.75">
      <c r="A302" s="11"/>
      <c r="C302" s="12"/>
      <c r="D302" s="237"/>
    </row>
    <row r="303" spans="1:4" ht="12.75">
      <c r="A303" s="11"/>
      <c r="C303" s="12"/>
      <c r="D303" s="237"/>
    </row>
    <row r="304" spans="1:4" ht="12.75">
      <c r="A304" s="11"/>
      <c r="C304" s="12"/>
      <c r="D304" s="237"/>
    </row>
    <row r="305" spans="1:4" ht="12.75">
      <c r="A305" s="11"/>
      <c r="C305" s="12"/>
      <c r="D305" s="237"/>
    </row>
    <row r="306" spans="1:4" ht="12.75">
      <c r="A306" s="11"/>
      <c r="C306" s="12"/>
      <c r="D306" s="237"/>
    </row>
    <row r="307" spans="1:4" ht="12.75">
      <c r="A307" s="11"/>
      <c r="C307" s="12"/>
      <c r="D307" s="237"/>
    </row>
    <row r="308" spans="1:4" ht="12.75">
      <c r="A308" s="11"/>
      <c r="C308" s="12"/>
      <c r="D308" s="237"/>
    </row>
    <row r="309" spans="1:4" ht="12.75">
      <c r="A309" s="11"/>
      <c r="C309" s="12"/>
      <c r="D309" s="237"/>
    </row>
    <row r="310" spans="1:4" ht="12.75">
      <c r="A310" s="11"/>
      <c r="C310" s="12"/>
      <c r="D310" s="237"/>
    </row>
    <row r="311" spans="1:4" ht="12.75">
      <c r="A311" s="11"/>
      <c r="C311" s="12"/>
      <c r="D311" s="237"/>
    </row>
    <row r="312" spans="1:4" ht="12.75">
      <c r="A312" s="11"/>
      <c r="C312" s="12"/>
      <c r="D312" s="237"/>
    </row>
    <row r="313" spans="1:4" ht="12.75">
      <c r="A313" s="11"/>
      <c r="C313" s="12"/>
      <c r="D313" s="237"/>
    </row>
    <row r="314" spans="1:4" ht="12.75">
      <c r="A314" s="11"/>
      <c r="C314" s="12"/>
      <c r="D314" s="237"/>
    </row>
    <row r="315" spans="1:4" ht="12.75">
      <c r="A315" s="11"/>
      <c r="C315" s="12"/>
      <c r="D315" s="237"/>
    </row>
    <row r="316" spans="1:4" ht="12.75">
      <c r="A316" s="11"/>
      <c r="C316" s="12"/>
      <c r="D316" s="237"/>
    </row>
    <row r="317" spans="1:4" ht="12.75">
      <c r="A317" s="11"/>
      <c r="C317" s="12"/>
      <c r="D317" s="237"/>
    </row>
    <row r="318" spans="1:4" ht="12.75">
      <c r="A318" s="11"/>
      <c r="C318" s="12"/>
      <c r="D318" s="237"/>
    </row>
    <row r="319" spans="1:4" ht="12.75">
      <c r="A319" s="11"/>
      <c r="C319" s="12"/>
      <c r="D319" s="237"/>
    </row>
    <row r="320" spans="1:4" ht="12.75">
      <c r="A320" s="11"/>
      <c r="C320" s="12"/>
      <c r="D320" s="237"/>
    </row>
    <row r="321" spans="1:4" ht="12.75">
      <c r="A321" s="11"/>
      <c r="C321" s="12"/>
      <c r="D321" s="237"/>
    </row>
    <row r="322" spans="1:4" ht="12.75">
      <c r="A322" s="11"/>
      <c r="C322" s="12"/>
      <c r="D322" s="237"/>
    </row>
    <row r="323" spans="1:4" ht="12.75">
      <c r="A323" s="11"/>
      <c r="C323" s="12"/>
      <c r="D323" s="237"/>
    </row>
    <row r="324" spans="1:4" ht="12.75">
      <c r="A324" s="11"/>
      <c r="C324" s="12"/>
      <c r="D324" s="237"/>
    </row>
    <row r="325" spans="1:4" ht="12.75">
      <c r="A325" s="11"/>
      <c r="C325" s="12"/>
      <c r="D325" s="237"/>
    </row>
    <row r="326" spans="1:4" ht="12.75">
      <c r="A326" s="11"/>
      <c r="C326" s="12"/>
      <c r="D326" s="237"/>
    </row>
    <row r="327" spans="1:4" ht="12.75">
      <c r="A327" s="11"/>
      <c r="C327" s="12"/>
      <c r="D327" s="237"/>
    </row>
    <row r="328" spans="1:4" ht="12.75">
      <c r="A328" s="11"/>
      <c r="C328" s="12"/>
      <c r="D328" s="237"/>
    </row>
    <row r="329" spans="1:4" ht="12.75">
      <c r="A329" s="11"/>
      <c r="C329" s="12"/>
      <c r="D329" s="237"/>
    </row>
    <row r="330" spans="1:4" ht="12.75">
      <c r="A330" s="11"/>
      <c r="C330" s="12"/>
      <c r="D330" s="237"/>
    </row>
    <row r="331" spans="1:4" ht="12.75">
      <c r="A331" s="11"/>
      <c r="C331" s="12"/>
      <c r="D331" s="237"/>
    </row>
    <row r="332" spans="1:4" ht="12.75">
      <c r="A332" s="11"/>
      <c r="C332" s="12"/>
      <c r="D332" s="237"/>
    </row>
    <row r="333" spans="1:4" ht="12.75">
      <c r="A333" s="11"/>
      <c r="C333" s="12"/>
      <c r="D333" s="237"/>
    </row>
    <row r="334" spans="1:4" ht="12.75">
      <c r="A334" s="11"/>
      <c r="C334" s="12"/>
      <c r="D334" s="237"/>
    </row>
    <row r="335" spans="1:4" ht="12.75">
      <c r="A335" s="11"/>
      <c r="C335" s="12"/>
      <c r="D335" s="237"/>
    </row>
    <row r="336" spans="1:4" ht="12.75">
      <c r="A336" s="11"/>
      <c r="C336" s="12"/>
      <c r="D336" s="237"/>
    </row>
    <row r="337" spans="1:4" ht="12.75">
      <c r="A337" s="11"/>
      <c r="C337" s="12"/>
      <c r="D337" s="237"/>
    </row>
    <row r="338" spans="1:4" ht="12.75">
      <c r="A338" s="11"/>
      <c r="C338" s="12"/>
      <c r="D338" s="237"/>
    </row>
    <row r="339" spans="1:4" ht="12.75">
      <c r="A339" s="11"/>
      <c r="C339" s="12"/>
      <c r="D339" s="237"/>
    </row>
    <row r="340" spans="1:4" ht="12.75">
      <c r="A340" s="11"/>
      <c r="C340" s="12"/>
      <c r="D340" s="237"/>
    </row>
    <row r="341" spans="1:4" ht="12.75">
      <c r="A341" s="11"/>
      <c r="C341" s="12"/>
      <c r="D341" s="237"/>
    </row>
    <row r="342" spans="1:4" ht="12.75">
      <c r="A342" s="11"/>
      <c r="C342" s="12"/>
      <c r="D342" s="237"/>
    </row>
    <row r="343" spans="1:4" ht="12.75">
      <c r="A343" s="11"/>
      <c r="C343" s="12"/>
      <c r="D343" s="237"/>
    </row>
    <row r="344" spans="1:4" ht="12.75">
      <c r="A344" s="11"/>
      <c r="C344" s="12"/>
      <c r="D344" s="237"/>
    </row>
    <row r="345" spans="1:4" ht="12.75">
      <c r="A345" s="11"/>
      <c r="C345" s="12"/>
      <c r="D345" s="237"/>
    </row>
    <row r="346" spans="1:4" ht="12.75">
      <c r="A346" s="11"/>
      <c r="C346" s="12"/>
      <c r="D346" s="237"/>
    </row>
    <row r="347" spans="1:4" ht="12.75">
      <c r="A347" s="11"/>
      <c r="C347" s="12"/>
      <c r="D347" s="237"/>
    </row>
    <row r="348" spans="1:4" ht="12.75">
      <c r="A348" s="11"/>
      <c r="C348" s="12"/>
      <c r="D348" s="237"/>
    </row>
    <row r="349" spans="1:4" ht="12.75">
      <c r="A349" s="11"/>
      <c r="C349" s="12"/>
      <c r="D349" s="237"/>
    </row>
    <row r="350" spans="1:4" ht="12.75">
      <c r="A350" s="11"/>
      <c r="C350" s="12"/>
      <c r="D350" s="237"/>
    </row>
    <row r="351" spans="1:4" ht="12.75">
      <c r="A351" s="11"/>
      <c r="C351" s="12"/>
      <c r="D351" s="237"/>
    </row>
    <row r="352" spans="1:4" ht="12.75">
      <c r="A352" s="11"/>
      <c r="C352" s="12"/>
      <c r="D352" s="237"/>
    </row>
    <row r="353" spans="1:4" ht="12.75">
      <c r="A353" s="11"/>
      <c r="C353" s="12"/>
      <c r="D353" s="237"/>
    </row>
    <row r="354" spans="1:4" ht="12.75">
      <c r="A354" s="11"/>
      <c r="C354" s="12"/>
      <c r="D354" s="237"/>
    </row>
    <row r="355" spans="1:4" ht="12.75">
      <c r="A355" s="11"/>
      <c r="C355" s="12"/>
      <c r="D355" s="237"/>
    </row>
    <row r="356" spans="1:4" ht="12.75">
      <c r="A356" s="11"/>
      <c r="C356" s="12"/>
      <c r="D356" s="237"/>
    </row>
    <row r="357" spans="1:4" ht="12.75">
      <c r="A357" s="11"/>
      <c r="C357" s="12"/>
      <c r="D357" s="237"/>
    </row>
    <row r="358" spans="1:4" ht="12.75">
      <c r="A358" s="11"/>
      <c r="C358" s="12"/>
      <c r="D358" s="237"/>
    </row>
    <row r="359" spans="1:4" ht="12.75">
      <c r="A359" s="11"/>
      <c r="C359" s="12"/>
      <c r="D359" s="237"/>
    </row>
    <row r="360" spans="1:4" ht="12.75">
      <c r="A360" s="11"/>
      <c r="C360" s="12"/>
      <c r="D360" s="237"/>
    </row>
    <row r="361" spans="1:4" ht="12.75">
      <c r="A361" s="11"/>
      <c r="C361" s="12"/>
      <c r="D361" s="237"/>
    </row>
    <row r="362" spans="1:4" ht="12.75">
      <c r="A362" s="11"/>
      <c r="C362" s="12"/>
      <c r="D362" s="237"/>
    </row>
    <row r="363" spans="1:4" ht="12.75">
      <c r="A363" s="11"/>
      <c r="C363" s="12"/>
      <c r="D363" s="237"/>
    </row>
    <row r="364" spans="1:4" ht="12.75">
      <c r="A364" s="11"/>
      <c r="C364" s="12"/>
      <c r="D364" s="237"/>
    </row>
    <row r="365" spans="1:4" ht="12.75">
      <c r="A365" s="11"/>
      <c r="C365" s="12"/>
      <c r="D365" s="237"/>
    </row>
    <row r="366" spans="1:4" ht="12.75">
      <c r="A366" s="11"/>
      <c r="C366" s="12"/>
      <c r="D366" s="237"/>
    </row>
    <row r="367" spans="1:4" ht="12.75">
      <c r="A367" s="11"/>
      <c r="C367" s="12"/>
      <c r="D367" s="237"/>
    </row>
    <row r="368" spans="1:4" ht="12.75">
      <c r="A368" s="11"/>
      <c r="C368" s="12"/>
      <c r="D368" s="237"/>
    </row>
    <row r="369" spans="1:4" ht="12.75">
      <c r="A369" s="11"/>
      <c r="C369" s="12"/>
      <c r="D369" s="237"/>
    </row>
    <row r="370" spans="1:4" ht="12.75">
      <c r="A370" s="11"/>
      <c r="C370" s="12"/>
      <c r="D370" s="237"/>
    </row>
    <row r="371" spans="1:4" ht="12.75">
      <c r="A371" s="11"/>
      <c r="C371" s="12"/>
      <c r="D371" s="237"/>
    </row>
    <row r="372" spans="1:4" ht="12.75">
      <c r="A372" s="11"/>
      <c r="C372" s="12"/>
      <c r="D372" s="237"/>
    </row>
    <row r="373" spans="1:4" ht="12.75">
      <c r="A373" s="11"/>
      <c r="C373" s="12"/>
      <c r="D373" s="237"/>
    </row>
    <row r="374" spans="1:4" ht="12.75">
      <c r="A374" s="11"/>
      <c r="C374" s="12"/>
      <c r="D374" s="237"/>
    </row>
    <row r="375" spans="1:4" ht="12.75">
      <c r="A375" s="11"/>
      <c r="C375" s="12"/>
      <c r="D375" s="237"/>
    </row>
    <row r="376" spans="1:4" ht="12.75">
      <c r="A376" s="11"/>
      <c r="C376" s="12"/>
      <c r="D376" s="237"/>
    </row>
    <row r="377" spans="1:4" ht="12.75">
      <c r="A377" s="11"/>
      <c r="C377" s="12"/>
      <c r="D377" s="237"/>
    </row>
    <row r="378" spans="1:4" ht="12.75">
      <c r="A378" s="11"/>
      <c r="C378" s="12"/>
      <c r="D378" s="237"/>
    </row>
    <row r="379" spans="1:4" ht="12.75">
      <c r="A379" s="11"/>
      <c r="C379" s="12"/>
      <c r="D379" s="237"/>
    </row>
    <row r="380" spans="1:4" ht="12.75">
      <c r="A380" s="11"/>
      <c r="C380" s="12"/>
      <c r="D380" s="237"/>
    </row>
    <row r="381" spans="1:4" ht="12.75">
      <c r="A381" s="11"/>
      <c r="C381" s="12"/>
      <c r="D381" s="237"/>
    </row>
    <row r="382" spans="1:4" ht="12.75">
      <c r="A382" s="11"/>
      <c r="C382" s="12"/>
      <c r="D382" s="237"/>
    </row>
    <row r="383" spans="1:4" ht="12.75">
      <c r="A383" s="11"/>
      <c r="C383" s="12"/>
      <c r="D383" s="237"/>
    </row>
    <row r="384" spans="1:4" ht="12.75">
      <c r="A384" s="11"/>
      <c r="C384" s="12"/>
      <c r="D384" s="237"/>
    </row>
    <row r="385" spans="1:4" ht="12.75">
      <c r="A385" s="11"/>
      <c r="C385" s="12"/>
      <c r="D385" s="237"/>
    </row>
    <row r="386" spans="1:4" ht="12.75">
      <c r="A386" s="11"/>
      <c r="C386" s="12"/>
      <c r="D386" s="237"/>
    </row>
    <row r="387" spans="1:4" ht="12.75">
      <c r="A387" s="11"/>
      <c r="C387" s="12"/>
      <c r="D387" s="237"/>
    </row>
    <row r="388" spans="1:4" ht="12.75">
      <c r="A388" s="11"/>
      <c r="C388" s="12"/>
      <c r="D388" s="237"/>
    </row>
    <row r="389" spans="1:4" ht="12.75">
      <c r="A389" s="11"/>
      <c r="C389" s="12"/>
      <c r="D389" s="237"/>
    </row>
    <row r="390" spans="1:4" ht="12.75">
      <c r="A390" s="11"/>
      <c r="C390" s="12"/>
      <c r="D390" s="237"/>
    </row>
    <row r="391" spans="1:4" ht="12.75">
      <c r="A391" s="11"/>
      <c r="C391" s="12"/>
      <c r="D391" s="237"/>
    </row>
    <row r="392" spans="1:4" ht="12.75">
      <c r="A392" s="11"/>
      <c r="C392" s="12"/>
      <c r="D392" s="237"/>
    </row>
    <row r="393" spans="1:4" ht="12.75">
      <c r="A393" s="11"/>
      <c r="C393" s="12"/>
      <c r="D393" s="237"/>
    </row>
    <row r="394" spans="1:4" ht="12.75">
      <c r="A394" s="11"/>
      <c r="C394" s="12"/>
      <c r="D394" s="237"/>
    </row>
    <row r="395" spans="1:4" ht="12.75">
      <c r="A395" s="11"/>
      <c r="C395" s="12"/>
      <c r="D395" s="237"/>
    </row>
    <row r="396" spans="1:4" ht="12.75">
      <c r="A396" s="11"/>
      <c r="C396" s="12"/>
      <c r="D396" s="237"/>
    </row>
    <row r="397" spans="1:4" ht="12.75">
      <c r="A397" s="11"/>
      <c r="C397" s="12"/>
      <c r="D397" s="237"/>
    </row>
    <row r="398" spans="1:4" ht="12.75">
      <c r="A398" s="11"/>
      <c r="C398" s="12"/>
      <c r="D398" s="237"/>
    </row>
    <row r="399" spans="1:4" ht="12.75">
      <c r="A399" s="11"/>
      <c r="C399" s="12"/>
      <c r="D399" s="237"/>
    </row>
    <row r="400" spans="1:4" ht="12.75">
      <c r="A400" s="11"/>
      <c r="C400" s="12"/>
      <c r="D400" s="237"/>
    </row>
    <row r="401" spans="1:4" ht="12.75">
      <c r="A401" s="11"/>
      <c r="C401" s="12"/>
      <c r="D401" s="237"/>
    </row>
    <row r="402" spans="1:4" ht="12.75">
      <c r="A402" s="11"/>
      <c r="C402" s="12"/>
      <c r="D402" s="237"/>
    </row>
    <row r="403" spans="1:4" ht="12.75">
      <c r="A403" s="11"/>
      <c r="C403" s="12"/>
      <c r="D403" s="237"/>
    </row>
    <row r="404" spans="1:4" ht="12.75">
      <c r="A404" s="11"/>
      <c r="C404" s="12"/>
      <c r="D404" s="237"/>
    </row>
    <row r="405" spans="1:4" ht="12.75">
      <c r="A405" s="11"/>
      <c r="C405" s="12"/>
      <c r="D405" s="237"/>
    </row>
    <row r="406" spans="1:4" ht="12.75">
      <c r="A406" s="11"/>
      <c r="C406" s="12"/>
      <c r="D406" s="237"/>
    </row>
    <row r="407" spans="1:4" ht="12.75">
      <c r="A407" s="11"/>
      <c r="C407" s="12"/>
      <c r="D407" s="237"/>
    </row>
    <row r="408" spans="1:4" ht="12.75">
      <c r="A408" s="11"/>
      <c r="C408" s="12"/>
      <c r="D408" s="237"/>
    </row>
    <row r="409" spans="1:4" ht="12.75">
      <c r="A409" s="11"/>
      <c r="C409" s="12"/>
      <c r="D409" s="237"/>
    </row>
    <row r="410" spans="1:4" ht="12.75">
      <c r="A410" s="11"/>
      <c r="C410" s="12"/>
      <c r="D410" s="237"/>
    </row>
    <row r="411" spans="1:4" ht="12.75">
      <c r="A411" s="11"/>
      <c r="C411" s="12"/>
      <c r="D411" s="237"/>
    </row>
    <row r="412" spans="1:4" ht="12.75">
      <c r="A412" s="11"/>
      <c r="C412" s="12"/>
      <c r="D412" s="237"/>
    </row>
    <row r="413" spans="1:4" ht="12.75">
      <c r="A413" s="11"/>
      <c r="C413" s="12"/>
      <c r="D413" s="237"/>
    </row>
    <row r="414" spans="1:4" ht="12.75">
      <c r="A414" s="11"/>
      <c r="C414" s="12"/>
      <c r="D414" s="237"/>
    </row>
    <row r="415" spans="1:4" ht="12.75">
      <c r="A415" s="11"/>
      <c r="C415" s="12"/>
      <c r="D415" s="237"/>
    </row>
    <row r="416" spans="1:4" ht="12.75">
      <c r="A416" s="11"/>
      <c r="C416" s="12"/>
      <c r="D416" s="237"/>
    </row>
    <row r="417" spans="1:4" ht="12.75">
      <c r="A417" s="11"/>
      <c r="C417" s="12"/>
      <c r="D417" s="237"/>
    </row>
    <row r="418" spans="1:4" ht="12.75">
      <c r="A418" s="11"/>
      <c r="C418" s="12"/>
      <c r="D418" s="237"/>
    </row>
    <row r="419" spans="1:4" ht="12.75">
      <c r="A419" s="11"/>
      <c r="C419" s="12"/>
      <c r="D419" s="237"/>
    </row>
    <row r="420" spans="1:4" ht="12.75">
      <c r="A420" s="11"/>
      <c r="C420" s="12"/>
      <c r="D420" s="237"/>
    </row>
    <row r="421" spans="1:4" ht="12.75">
      <c r="A421" s="11"/>
      <c r="C421" s="12"/>
      <c r="D421" s="237"/>
    </row>
    <row r="422" spans="1:4" ht="12.75">
      <c r="A422" s="11"/>
      <c r="C422" s="12"/>
      <c r="D422" s="237"/>
    </row>
    <row r="423" spans="1:4" ht="12.75">
      <c r="A423" s="11"/>
      <c r="C423" s="12"/>
      <c r="D423" s="237"/>
    </row>
    <row r="424" spans="1:4" ht="12.75">
      <c r="A424" s="11"/>
      <c r="C424" s="12"/>
      <c r="D424" s="237"/>
    </row>
    <row r="425" spans="1:4" ht="12.75">
      <c r="A425" s="11"/>
      <c r="C425" s="12"/>
      <c r="D425" s="237"/>
    </row>
    <row r="426" spans="1:4" ht="12.75">
      <c r="A426" s="11"/>
      <c r="C426" s="12"/>
      <c r="D426" s="237"/>
    </row>
    <row r="427" spans="1:4" ht="12.75">
      <c r="A427" s="11"/>
      <c r="C427" s="12"/>
      <c r="D427" s="237"/>
    </row>
    <row r="428" spans="1:4" ht="12.75">
      <c r="A428" s="11"/>
      <c r="C428" s="12"/>
      <c r="D428" s="237"/>
    </row>
    <row r="429" spans="1:4" ht="12.75">
      <c r="A429" s="11"/>
      <c r="C429" s="12"/>
      <c r="D429" s="237"/>
    </row>
    <row r="430" spans="1:4" ht="12.75">
      <c r="A430" s="11"/>
      <c r="C430" s="12"/>
      <c r="D430" s="237"/>
    </row>
    <row r="431" spans="1:4" ht="12.75">
      <c r="A431" s="11"/>
      <c r="C431" s="12"/>
      <c r="D431" s="237"/>
    </row>
    <row r="432" spans="1:4" ht="12.75">
      <c r="A432" s="11"/>
      <c r="C432" s="12"/>
      <c r="D432" s="237"/>
    </row>
    <row r="433" spans="1:4" ht="12.75">
      <c r="A433" s="11"/>
      <c r="C433" s="12"/>
      <c r="D433" s="237"/>
    </row>
    <row r="434" spans="1:4" ht="12.75">
      <c r="A434" s="11"/>
      <c r="C434" s="12"/>
      <c r="D434" s="237"/>
    </row>
    <row r="435" spans="1:4" ht="12.75">
      <c r="A435" s="11"/>
      <c r="C435" s="12"/>
      <c r="D435" s="237"/>
    </row>
    <row r="436" spans="1:4" ht="12.75">
      <c r="A436" s="11"/>
      <c r="C436" s="12"/>
      <c r="D436" s="237"/>
    </row>
    <row r="437" spans="1:4" ht="12.75">
      <c r="A437" s="11"/>
      <c r="C437" s="12"/>
      <c r="D437" s="237"/>
    </row>
    <row r="438" spans="1:4" ht="12.75">
      <c r="A438" s="11"/>
      <c r="C438" s="12"/>
      <c r="D438" s="237"/>
    </row>
    <row r="439" spans="1:4" ht="12.75">
      <c r="A439" s="11"/>
      <c r="C439" s="12"/>
      <c r="D439" s="237"/>
    </row>
    <row r="440" spans="1:4" ht="12.75">
      <c r="A440" s="11"/>
      <c r="C440" s="12"/>
      <c r="D440" s="237"/>
    </row>
    <row r="441" spans="1:4" ht="12.75">
      <c r="A441" s="11"/>
      <c r="C441" s="12"/>
      <c r="D441" s="237"/>
    </row>
    <row r="442" spans="1:4" ht="12.75">
      <c r="A442" s="11"/>
      <c r="C442" s="12"/>
      <c r="D442" s="237"/>
    </row>
    <row r="443" spans="1:4" ht="12.75">
      <c r="A443" s="11"/>
      <c r="C443" s="12"/>
      <c r="D443" s="237"/>
    </row>
    <row r="444" spans="1:4" ht="12.75">
      <c r="A444" s="11"/>
      <c r="C444" s="12"/>
      <c r="D444" s="237"/>
    </row>
    <row r="445" spans="1:4" ht="12.75">
      <c r="A445" s="11"/>
      <c r="C445" s="12"/>
      <c r="D445" s="237"/>
    </row>
    <row r="446" spans="1:4" ht="12.75">
      <c r="A446" s="11"/>
      <c r="C446" s="12"/>
      <c r="D446" s="237"/>
    </row>
    <row r="447" spans="1:4" ht="12.75">
      <c r="A447" s="11"/>
      <c r="C447" s="12"/>
      <c r="D447" s="237"/>
    </row>
    <row r="448" spans="1:4" ht="12.75">
      <c r="A448" s="11"/>
      <c r="C448" s="12"/>
      <c r="D448" s="237"/>
    </row>
    <row r="449" spans="1:4" ht="12.75">
      <c r="A449" s="11"/>
      <c r="C449" s="12"/>
      <c r="D449" s="237"/>
    </row>
    <row r="450" spans="1:4" ht="12.75">
      <c r="A450" s="11"/>
      <c r="C450" s="12"/>
      <c r="D450" s="237"/>
    </row>
    <row r="451" spans="1:4" ht="12.75">
      <c r="A451" s="11"/>
      <c r="C451" s="12"/>
      <c r="D451" s="237"/>
    </row>
    <row r="452" spans="1:4" ht="12.75">
      <c r="A452" s="11"/>
      <c r="C452" s="12"/>
      <c r="D452" s="237"/>
    </row>
    <row r="453" spans="1:4" ht="12.75">
      <c r="A453" s="11"/>
      <c r="C453" s="12"/>
      <c r="D453" s="237"/>
    </row>
    <row r="454" spans="1:4" ht="12.75">
      <c r="A454" s="11"/>
      <c r="C454" s="12"/>
      <c r="D454" s="237"/>
    </row>
    <row r="455" spans="1:4" ht="12.75">
      <c r="A455" s="11"/>
      <c r="C455" s="12"/>
      <c r="D455" s="237"/>
    </row>
    <row r="456" spans="1:4" ht="12.75">
      <c r="A456" s="11"/>
      <c r="C456" s="12"/>
      <c r="D456" s="237"/>
    </row>
    <row r="457" spans="1:4" ht="12.75">
      <c r="A457" s="11"/>
      <c r="C457" s="12"/>
      <c r="D457" s="237"/>
    </row>
    <row r="458" spans="1:4" ht="12.75">
      <c r="A458" s="11"/>
      <c r="C458" s="12"/>
      <c r="D458" s="237"/>
    </row>
    <row r="459" spans="1:4" ht="12.75">
      <c r="A459" s="11"/>
      <c r="C459" s="12"/>
      <c r="D459" s="237"/>
    </row>
    <row r="460" spans="1:4" ht="12.75">
      <c r="A460" s="11"/>
      <c r="C460" s="12"/>
      <c r="D460" s="237"/>
    </row>
    <row r="461" spans="1:4" ht="12.75">
      <c r="A461" s="11"/>
      <c r="C461" s="12"/>
      <c r="D461" s="237"/>
    </row>
    <row r="462" spans="1:4" ht="12.75">
      <c r="A462" s="11"/>
      <c r="C462" s="12"/>
      <c r="D462" s="237"/>
    </row>
    <row r="463" spans="1:4" ht="12.75">
      <c r="A463" s="11"/>
      <c r="C463" s="12"/>
      <c r="D463" s="237"/>
    </row>
    <row r="464" spans="1:4" ht="12.75">
      <c r="A464" s="11"/>
      <c r="C464" s="12"/>
      <c r="D464" s="237"/>
    </row>
    <row r="465" spans="1:4" ht="12.75">
      <c r="A465" s="11"/>
      <c r="C465" s="12"/>
      <c r="D465" s="237"/>
    </row>
    <row r="466" spans="1:4" ht="12.75">
      <c r="A466" s="11"/>
      <c r="C466" s="12"/>
      <c r="D466" s="237"/>
    </row>
    <row r="467" spans="1:4" ht="12.75">
      <c r="A467" s="11"/>
      <c r="C467" s="12"/>
      <c r="D467" s="237"/>
    </row>
    <row r="468" spans="1:4" ht="12.75">
      <c r="A468" s="11"/>
      <c r="C468" s="12"/>
      <c r="D468" s="237"/>
    </row>
    <row r="469" spans="1:4" ht="12.75">
      <c r="A469" s="11"/>
      <c r="C469" s="12"/>
      <c r="D469" s="237"/>
    </row>
    <row r="470" spans="1:4" ht="12.75">
      <c r="A470" s="11"/>
      <c r="C470" s="12"/>
      <c r="D470" s="237"/>
    </row>
    <row r="471" spans="1:4" ht="12.75">
      <c r="A471" s="11"/>
      <c r="C471" s="12"/>
      <c r="D471" s="237"/>
    </row>
    <row r="472" spans="1:4" ht="12.75">
      <c r="A472" s="11"/>
      <c r="C472" s="12"/>
      <c r="D472" s="237"/>
    </row>
    <row r="473" spans="1:4" ht="12.75">
      <c r="A473" s="11"/>
      <c r="C473" s="12"/>
      <c r="D473" s="237"/>
    </row>
    <row r="474" spans="1:4" ht="12.75">
      <c r="A474" s="11"/>
      <c r="C474" s="12"/>
      <c r="D474" s="237"/>
    </row>
    <row r="475" spans="1:4" ht="12.75">
      <c r="A475" s="11"/>
      <c r="C475" s="12"/>
      <c r="D475" s="237"/>
    </row>
    <row r="476" spans="1:4" ht="12.75">
      <c r="A476" s="11"/>
      <c r="C476" s="12"/>
      <c r="D476" s="237"/>
    </row>
    <row r="477" spans="1:4" ht="12.75">
      <c r="A477" s="11"/>
      <c r="C477" s="12"/>
      <c r="D477" s="237"/>
    </row>
    <row r="478" spans="1:4" ht="12.75">
      <c r="A478" s="11"/>
      <c r="C478" s="12"/>
      <c r="D478" s="237"/>
    </row>
    <row r="479" spans="1:4" ht="12.75">
      <c r="A479" s="11"/>
      <c r="C479" s="12"/>
      <c r="D479" s="237"/>
    </row>
    <row r="480" spans="1:4" ht="12.75">
      <c r="A480" s="11"/>
      <c r="C480" s="12"/>
      <c r="D480" s="237"/>
    </row>
    <row r="481" spans="1:4" ht="12.75">
      <c r="A481" s="11"/>
      <c r="C481" s="12"/>
      <c r="D481" s="237"/>
    </row>
    <row r="482" spans="1:4" ht="12.75">
      <c r="A482" s="11"/>
      <c r="C482" s="12"/>
      <c r="D482" s="237"/>
    </row>
    <row r="483" spans="1:4" ht="12.75">
      <c r="A483" s="11"/>
      <c r="C483" s="12"/>
      <c r="D483" s="237"/>
    </row>
    <row r="484" spans="1:4" ht="12.75">
      <c r="A484" s="11"/>
      <c r="C484" s="12"/>
      <c r="D484" s="237"/>
    </row>
    <row r="485" spans="1:4" ht="12.75">
      <c r="A485" s="11"/>
      <c r="C485" s="12"/>
      <c r="D485" s="237"/>
    </row>
    <row r="486" spans="1:4" ht="12.75">
      <c r="A486" s="11"/>
      <c r="C486" s="12"/>
      <c r="D486" s="237"/>
    </row>
    <row r="487" spans="1:4" ht="12.75">
      <c r="A487" s="11"/>
      <c r="C487" s="12"/>
      <c r="D487" s="237"/>
    </row>
    <row r="488" spans="1:4" ht="12.75">
      <c r="A488" s="11"/>
      <c r="C488" s="12"/>
      <c r="D488" s="237"/>
    </row>
    <row r="489" spans="1:4" ht="12.75">
      <c r="A489" s="11"/>
      <c r="C489" s="12"/>
      <c r="D489" s="237"/>
    </row>
  </sheetData>
  <sheetProtection/>
  <mergeCells count="2">
    <mergeCell ref="A3:D3"/>
    <mergeCell ref="A5:D5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SheetLayoutView="100" zoomScalePageLayoutView="0" workbookViewId="0" topLeftCell="A2">
      <selection activeCell="E8" sqref="E8"/>
    </sheetView>
  </sheetViews>
  <sheetFormatPr defaultColWidth="9.140625" defaultRowHeight="12.75"/>
  <cols>
    <col min="1" max="1" width="5.8515625" style="20" customWidth="1"/>
    <col min="2" max="2" width="42.421875" style="0" customWidth="1"/>
    <col min="3" max="3" width="20.140625" style="210" customWidth="1"/>
    <col min="4" max="4" width="20.140625" style="209" customWidth="1"/>
    <col min="5" max="5" width="40.7109375" style="209" customWidth="1"/>
    <col min="7" max="7" width="12.28125" style="0" bestFit="1" customWidth="1"/>
  </cols>
  <sheetData>
    <row r="1" spans="2:5" ht="16.5">
      <c r="B1" s="5" t="s">
        <v>152</v>
      </c>
      <c r="D1" s="211"/>
      <c r="E1" s="211"/>
    </row>
    <row r="2" ht="16.5">
      <c r="B2" s="5"/>
    </row>
    <row r="3" spans="2:5" ht="12.75" customHeight="1" thickBot="1">
      <c r="B3" s="423" t="s">
        <v>45</v>
      </c>
      <c r="C3" s="423"/>
      <c r="D3" s="423"/>
      <c r="E3" s="275"/>
    </row>
    <row r="4" spans="1:5" ht="12.75" customHeight="1">
      <c r="A4" s="426" t="s">
        <v>10</v>
      </c>
      <c r="B4" s="428" t="s">
        <v>8</v>
      </c>
      <c r="C4" s="430" t="s">
        <v>472</v>
      </c>
      <c r="D4" s="430"/>
      <c r="E4" s="424" t="s">
        <v>473</v>
      </c>
    </row>
    <row r="5" spans="1:7" s="26" customFormat="1" ht="41.25" customHeight="1" thickBot="1">
      <c r="A5" s="427"/>
      <c r="B5" s="429"/>
      <c r="C5" s="336" t="s">
        <v>19</v>
      </c>
      <c r="D5" s="336" t="s">
        <v>7</v>
      </c>
      <c r="E5" s="425"/>
      <c r="G5" s="37"/>
    </row>
    <row r="6" spans="1:5" ht="26.25" customHeight="1">
      <c r="A6" s="300">
        <v>1</v>
      </c>
      <c r="B6" s="301" t="s">
        <v>46</v>
      </c>
      <c r="C6" s="265">
        <v>1156401.29</v>
      </c>
      <c r="D6" s="265" t="s">
        <v>140</v>
      </c>
      <c r="E6" s="302" t="s">
        <v>140</v>
      </c>
    </row>
    <row r="7" spans="1:5" s="4" customFormat="1" ht="26.25" customHeight="1">
      <c r="A7" s="29">
        <v>2</v>
      </c>
      <c r="B7" s="13" t="s">
        <v>50</v>
      </c>
      <c r="C7" s="201">
        <v>593000</v>
      </c>
      <c r="D7" s="200">
        <v>430000</v>
      </c>
      <c r="E7" s="212" t="s">
        <v>140</v>
      </c>
    </row>
    <row r="8" spans="1:5" s="4" customFormat="1" ht="26.25" customHeight="1">
      <c r="A8" s="28">
        <v>3</v>
      </c>
      <c r="B8" s="13" t="s">
        <v>54</v>
      </c>
      <c r="C8" s="200">
        <v>984606.7999999999</v>
      </c>
      <c r="D8" s="201">
        <v>189954.38</v>
      </c>
      <c r="E8" s="213">
        <v>23001</v>
      </c>
    </row>
    <row r="9" spans="1:5" s="4" customFormat="1" ht="26.25" customHeight="1">
      <c r="A9" s="28">
        <v>4</v>
      </c>
      <c r="B9" s="13" t="s">
        <v>57</v>
      </c>
      <c r="C9" s="201">
        <v>419957.39999999997</v>
      </c>
      <c r="D9" s="337">
        <v>54806.55</v>
      </c>
      <c r="E9" s="338">
        <v>23001</v>
      </c>
    </row>
    <row r="10" spans="1:5" s="4" customFormat="1" ht="26.25" customHeight="1">
      <c r="A10" s="29">
        <v>5</v>
      </c>
      <c r="B10" s="13" t="s">
        <v>62</v>
      </c>
      <c r="C10" s="206">
        <v>290347.32999999996</v>
      </c>
      <c r="D10" s="200">
        <v>39841.09</v>
      </c>
      <c r="E10" s="213">
        <v>23001</v>
      </c>
    </row>
    <row r="11" spans="1:7" s="4" customFormat="1" ht="26.25" customHeight="1">
      <c r="A11" s="28">
        <v>6</v>
      </c>
      <c r="B11" s="13" t="s">
        <v>65</v>
      </c>
      <c r="C11" s="201">
        <f>342757.88+4279.77</f>
        <v>347037.65</v>
      </c>
      <c r="D11" s="201">
        <v>44578.73</v>
      </c>
      <c r="E11" s="213">
        <v>23001</v>
      </c>
      <c r="G11" s="335"/>
    </row>
    <row r="12" spans="1:7" s="4" customFormat="1" ht="26.25" customHeight="1" thickBot="1">
      <c r="A12" s="348">
        <v>7</v>
      </c>
      <c r="B12" s="349" t="s">
        <v>67</v>
      </c>
      <c r="C12" s="350">
        <v>17824.8</v>
      </c>
      <c r="D12" s="350" t="s">
        <v>140</v>
      </c>
      <c r="E12" s="351" t="s">
        <v>140</v>
      </c>
      <c r="G12" s="335"/>
    </row>
    <row r="13" spans="1:5" ht="18" customHeight="1" thickBot="1">
      <c r="A13" s="339"/>
      <c r="B13" s="340" t="s">
        <v>9</v>
      </c>
      <c r="C13" s="256">
        <f>SUM(C6:C12)</f>
        <v>3809175.2699999996</v>
      </c>
      <c r="D13" s="256">
        <f>SUM(D6:D12)</f>
        <v>759180.75</v>
      </c>
      <c r="E13" s="256">
        <f>SUM(E6:E12)</f>
        <v>92004</v>
      </c>
    </row>
    <row r="14" spans="2:5" ht="12.75">
      <c r="B14" s="4"/>
      <c r="C14" s="214"/>
      <c r="D14" s="215"/>
      <c r="E14" s="215"/>
    </row>
    <row r="15" spans="2:5" ht="12.75">
      <c r="B15" s="4"/>
      <c r="C15" s="214"/>
      <c r="D15" s="215"/>
      <c r="E15" s="215"/>
    </row>
    <row r="16" spans="2:5" ht="12.75">
      <c r="B16" s="4"/>
      <c r="C16" s="214"/>
      <c r="D16" s="215"/>
      <c r="E16" s="215"/>
    </row>
    <row r="17" spans="2:5" ht="12.75">
      <c r="B17" s="4"/>
      <c r="C17" s="214"/>
      <c r="D17" s="215"/>
      <c r="E17" s="215"/>
    </row>
    <row r="18" spans="2:5" ht="12.75">
      <c r="B18" s="4"/>
      <c r="C18" s="214"/>
      <c r="D18" s="215"/>
      <c r="E18" s="215"/>
    </row>
    <row r="19" spans="2:5" ht="12.75">
      <c r="B19" s="4"/>
      <c r="C19" s="214"/>
      <c r="D19" s="215"/>
      <c r="E19" s="215"/>
    </row>
    <row r="20" spans="2:5" ht="12.75">
      <c r="B20" s="4"/>
      <c r="C20" s="214"/>
      <c r="D20" s="215"/>
      <c r="E20" s="215"/>
    </row>
    <row r="21" spans="2:5" ht="12.75">
      <c r="B21" s="4"/>
      <c r="C21" s="214"/>
      <c r="D21" s="215"/>
      <c r="E21" s="215"/>
    </row>
    <row r="22" spans="2:5" ht="12.75">
      <c r="B22" s="4"/>
      <c r="C22" s="214"/>
      <c r="D22" s="215"/>
      <c r="E22" s="215"/>
    </row>
    <row r="23" spans="2:5" ht="12.75">
      <c r="B23" s="4"/>
      <c r="C23" s="214"/>
      <c r="D23" s="215"/>
      <c r="E23" s="215"/>
    </row>
  </sheetData>
  <sheetProtection/>
  <mergeCells count="5">
    <mergeCell ref="B3:D3"/>
    <mergeCell ref="E4:E5"/>
    <mergeCell ref="A4:A5"/>
    <mergeCell ref="B4:B5"/>
    <mergeCell ref="C4:D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="90" zoomScaleSheetLayoutView="90" zoomScalePageLayoutView="0" workbookViewId="0" topLeftCell="A1">
      <selection activeCell="C3" sqref="C3"/>
    </sheetView>
  </sheetViews>
  <sheetFormatPr defaultColWidth="9.140625" defaultRowHeight="12.75"/>
  <cols>
    <col min="1" max="1" width="5.00390625" style="6" customWidth="1"/>
    <col min="2" max="2" width="28.57421875" style="6" customWidth="1"/>
    <col min="3" max="3" width="28.28125" style="6" customWidth="1"/>
    <col min="4" max="4" width="25.8515625" style="6" customWidth="1"/>
    <col min="5" max="5" width="13.421875" style="6" customWidth="1"/>
    <col min="6" max="6" width="16.8515625" style="6" customWidth="1"/>
    <col min="7" max="7" width="19.00390625" style="303" customWidth="1"/>
    <col min="8" max="8" width="19.421875" style="6" customWidth="1"/>
    <col min="9" max="9" width="28.28125" style="6" customWidth="1"/>
    <col min="10" max="16384" width="9.140625" style="6" customWidth="1"/>
  </cols>
  <sheetData>
    <row r="1" spans="2:8" ht="12.75">
      <c r="B1" s="10" t="s">
        <v>406</v>
      </c>
      <c r="H1" s="10"/>
    </row>
    <row r="2" spans="2:8" ht="13.5" thickBot="1">
      <c r="B2" s="10"/>
      <c r="H2" s="10"/>
    </row>
    <row r="3" spans="1:9" ht="51.75" thickBot="1">
      <c r="A3" s="304" t="s">
        <v>2</v>
      </c>
      <c r="B3" s="305" t="s">
        <v>399</v>
      </c>
      <c r="C3" s="306" t="s">
        <v>400</v>
      </c>
      <c r="D3" s="306" t="s">
        <v>401</v>
      </c>
      <c r="E3" s="306" t="s">
        <v>12</v>
      </c>
      <c r="F3" s="306" t="s">
        <v>402</v>
      </c>
      <c r="G3" s="306" t="s">
        <v>403</v>
      </c>
      <c r="H3" s="306" t="s">
        <v>404</v>
      </c>
      <c r="I3" s="306" t="s">
        <v>405</v>
      </c>
    </row>
    <row r="4" spans="1:9" ht="13.5" thickBot="1">
      <c r="A4" s="431" t="s">
        <v>74</v>
      </c>
      <c r="B4" s="432"/>
      <c r="C4" s="432"/>
      <c r="D4" s="433"/>
      <c r="E4" s="307"/>
      <c r="F4" s="307"/>
      <c r="G4" s="307"/>
      <c r="H4" s="307"/>
      <c r="I4" s="308"/>
    </row>
    <row r="5" spans="1:9" ht="26.25" thickBot="1">
      <c r="A5" s="309" t="s">
        <v>84</v>
      </c>
      <c r="B5" s="310" t="s">
        <v>409</v>
      </c>
      <c r="C5" s="311"/>
      <c r="D5" s="311"/>
      <c r="E5" s="312">
        <v>2019</v>
      </c>
      <c r="F5" s="313"/>
      <c r="G5" s="314">
        <v>5412</v>
      </c>
      <c r="H5" s="313" t="s">
        <v>158</v>
      </c>
      <c r="I5" s="315" t="s">
        <v>164</v>
      </c>
    </row>
    <row r="6" spans="1:9" ht="13.5" thickBot="1">
      <c r="A6" s="434" t="s">
        <v>0</v>
      </c>
      <c r="B6" s="435"/>
      <c r="C6" s="435"/>
      <c r="D6" s="435"/>
      <c r="E6" s="435"/>
      <c r="F6" s="436"/>
      <c r="G6" s="328">
        <f>SUM(G5:G5)</f>
        <v>5412</v>
      </c>
      <c r="H6" s="328"/>
      <c r="I6" s="329"/>
    </row>
    <row r="7" spans="1:9" ht="13.5" thickBot="1">
      <c r="A7" s="431" t="s">
        <v>141</v>
      </c>
      <c r="B7" s="432"/>
      <c r="C7" s="432"/>
      <c r="D7" s="433"/>
      <c r="E7" s="307"/>
      <c r="F7" s="307"/>
      <c r="G7" s="307"/>
      <c r="H7" s="307"/>
      <c r="I7" s="308"/>
    </row>
    <row r="8" spans="1:9" ht="12.75">
      <c r="A8" s="330" t="s">
        <v>84</v>
      </c>
      <c r="B8" s="323" t="s">
        <v>474</v>
      </c>
      <c r="C8" s="324" t="s">
        <v>475</v>
      </c>
      <c r="D8" s="324" t="s">
        <v>476</v>
      </c>
      <c r="E8" s="325"/>
      <c r="F8" s="326" t="s">
        <v>477</v>
      </c>
      <c r="G8" s="327">
        <v>16699.99</v>
      </c>
      <c r="H8" s="326" t="s">
        <v>156</v>
      </c>
      <c r="I8" s="331" t="s">
        <v>444</v>
      </c>
    </row>
    <row r="9" spans="1:9" ht="12.75">
      <c r="A9" s="316" t="s">
        <v>85</v>
      </c>
      <c r="B9" s="317" t="s">
        <v>478</v>
      </c>
      <c r="C9" s="318" t="s">
        <v>479</v>
      </c>
      <c r="D9" s="318" t="s">
        <v>480</v>
      </c>
      <c r="E9" s="319">
        <v>2015</v>
      </c>
      <c r="F9" s="320" t="s">
        <v>477</v>
      </c>
      <c r="G9" s="333">
        <v>58980.96</v>
      </c>
      <c r="H9" s="320" t="s">
        <v>156</v>
      </c>
      <c r="I9" s="321" t="s">
        <v>445</v>
      </c>
    </row>
    <row r="10" spans="1:9" ht="12.75">
      <c r="A10" s="322" t="s">
        <v>86</v>
      </c>
      <c r="B10" s="317" t="s">
        <v>481</v>
      </c>
      <c r="C10" s="318"/>
      <c r="D10" s="318" t="s">
        <v>482</v>
      </c>
      <c r="E10" s="319"/>
      <c r="F10" s="320" t="s">
        <v>483</v>
      </c>
      <c r="G10" s="333">
        <v>38470.69</v>
      </c>
      <c r="H10" s="320" t="s">
        <v>156</v>
      </c>
      <c r="I10" s="321" t="s">
        <v>445</v>
      </c>
    </row>
    <row r="11" spans="1:9" ht="13.5" thickBot="1">
      <c r="A11" s="322" t="s">
        <v>87</v>
      </c>
      <c r="B11" s="317" t="s">
        <v>484</v>
      </c>
      <c r="C11" s="318"/>
      <c r="D11" s="318" t="s">
        <v>485</v>
      </c>
      <c r="E11" s="319"/>
      <c r="F11" s="320"/>
      <c r="G11" s="333">
        <v>1986</v>
      </c>
      <c r="H11" s="320" t="s">
        <v>486</v>
      </c>
      <c r="I11" s="321" t="s">
        <v>445</v>
      </c>
    </row>
    <row r="12" spans="1:9" ht="13.5" thickBot="1">
      <c r="A12" s="434" t="s">
        <v>0</v>
      </c>
      <c r="B12" s="435"/>
      <c r="C12" s="435"/>
      <c r="D12" s="435"/>
      <c r="E12" s="435"/>
      <c r="F12" s="436"/>
      <c r="G12" s="328">
        <f>SUM(G8:G11)</f>
        <v>116137.64</v>
      </c>
      <c r="H12" s="328"/>
      <c r="I12" s="329"/>
    </row>
    <row r="13" spans="1:9" ht="13.5" thickBot="1">
      <c r="A13" s="431" t="s">
        <v>146</v>
      </c>
      <c r="B13" s="432"/>
      <c r="C13" s="432"/>
      <c r="D13" s="433"/>
      <c r="E13" s="307"/>
      <c r="F13" s="307"/>
      <c r="G13" s="307"/>
      <c r="H13" s="307"/>
      <c r="I13" s="308"/>
    </row>
    <row r="14" spans="1:9" ht="13.5" thickBot="1">
      <c r="A14" s="309" t="s">
        <v>84</v>
      </c>
      <c r="B14" s="310" t="s">
        <v>511</v>
      </c>
      <c r="C14" s="311"/>
      <c r="D14" s="311" t="s">
        <v>512</v>
      </c>
      <c r="E14" s="312"/>
      <c r="F14" s="313" t="s">
        <v>513</v>
      </c>
      <c r="G14" s="314">
        <v>23457.9</v>
      </c>
      <c r="H14" s="313" t="s">
        <v>156</v>
      </c>
      <c r="I14" s="315" t="s">
        <v>514</v>
      </c>
    </row>
    <row r="15" spans="1:9" ht="13.5" thickBot="1">
      <c r="A15" s="434" t="s">
        <v>0</v>
      </c>
      <c r="B15" s="435"/>
      <c r="C15" s="435"/>
      <c r="D15" s="435"/>
      <c r="E15" s="435"/>
      <c r="F15" s="436"/>
      <c r="G15" s="328">
        <f>SUM(G14:G14)</f>
        <v>23457.9</v>
      </c>
      <c r="H15" s="328"/>
      <c r="I15" s="329"/>
    </row>
    <row r="16" spans="1:9" ht="13.5" thickBot="1">
      <c r="A16" s="431" t="s">
        <v>147</v>
      </c>
      <c r="B16" s="432"/>
      <c r="C16" s="432"/>
      <c r="D16" s="433"/>
      <c r="E16" s="307"/>
      <c r="F16" s="307"/>
      <c r="G16" s="307"/>
      <c r="H16" s="307"/>
      <c r="I16" s="308"/>
    </row>
    <row r="17" spans="1:9" ht="25.5">
      <c r="A17" s="330" t="s">
        <v>84</v>
      </c>
      <c r="B17" s="323" t="s">
        <v>531</v>
      </c>
      <c r="C17" s="324" t="s">
        <v>532</v>
      </c>
      <c r="D17" s="324" t="s">
        <v>533</v>
      </c>
      <c r="E17" s="325">
        <v>2015</v>
      </c>
      <c r="F17" s="326"/>
      <c r="G17" s="327">
        <v>28154.17</v>
      </c>
      <c r="H17" s="326" t="s">
        <v>156</v>
      </c>
      <c r="I17" s="331" t="s">
        <v>525</v>
      </c>
    </row>
    <row r="18" spans="1:9" ht="25.5">
      <c r="A18" s="316" t="s">
        <v>85</v>
      </c>
      <c r="B18" s="317" t="s">
        <v>531</v>
      </c>
      <c r="C18" s="318" t="s">
        <v>532</v>
      </c>
      <c r="D18" s="318" t="s">
        <v>534</v>
      </c>
      <c r="E18" s="319">
        <v>2015</v>
      </c>
      <c r="F18" s="320"/>
      <c r="G18" s="333">
        <v>28154</v>
      </c>
      <c r="H18" s="320" t="s">
        <v>156</v>
      </c>
      <c r="I18" s="321" t="s">
        <v>525</v>
      </c>
    </row>
    <row r="19" spans="1:9" ht="26.25" thickBot="1">
      <c r="A19" s="322" t="s">
        <v>86</v>
      </c>
      <c r="B19" s="317" t="s">
        <v>535</v>
      </c>
      <c r="C19" s="318"/>
      <c r="D19" s="318"/>
      <c r="E19" s="319">
        <v>2017</v>
      </c>
      <c r="F19" s="320"/>
      <c r="G19" s="333">
        <v>4650</v>
      </c>
      <c r="H19" s="320" t="s">
        <v>156</v>
      </c>
      <c r="I19" s="321" t="s">
        <v>525</v>
      </c>
    </row>
    <row r="20" spans="1:9" ht="13.5" thickBot="1">
      <c r="A20" s="434" t="s">
        <v>0</v>
      </c>
      <c r="B20" s="435"/>
      <c r="C20" s="435"/>
      <c r="D20" s="435"/>
      <c r="E20" s="435"/>
      <c r="F20" s="436"/>
      <c r="G20" s="328">
        <f>SUM(G17:G19)</f>
        <v>60958.17</v>
      </c>
      <c r="H20" s="328"/>
      <c r="I20" s="329"/>
    </row>
    <row r="21" spans="1:9" ht="13.5" thickBot="1">
      <c r="A21" s="431" t="s">
        <v>148</v>
      </c>
      <c r="B21" s="432"/>
      <c r="C21" s="432"/>
      <c r="D21" s="433"/>
      <c r="E21" s="307"/>
      <c r="F21" s="307"/>
      <c r="G21" s="307"/>
      <c r="H21" s="307"/>
      <c r="I21" s="308"/>
    </row>
    <row r="22" spans="1:9" ht="26.25" thickBot="1">
      <c r="A22" s="309" t="s">
        <v>84</v>
      </c>
      <c r="B22" s="310" t="s">
        <v>478</v>
      </c>
      <c r="C22" s="311" t="s">
        <v>562</v>
      </c>
      <c r="D22" s="311" t="s">
        <v>563</v>
      </c>
      <c r="E22" s="312" t="s">
        <v>562</v>
      </c>
      <c r="F22" s="313" t="s">
        <v>477</v>
      </c>
      <c r="G22" s="314">
        <v>38746</v>
      </c>
      <c r="H22" s="313" t="s">
        <v>156</v>
      </c>
      <c r="I22" s="315" t="s">
        <v>540</v>
      </c>
    </row>
    <row r="23" spans="1:9" ht="13.5" thickBot="1">
      <c r="A23" s="434" t="s">
        <v>0</v>
      </c>
      <c r="B23" s="435"/>
      <c r="C23" s="435"/>
      <c r="D23" s="435"/>
      <c r="E23" s="435"/>
      <c r="F23" s="436"/>
      <c r="G23" s="328">
        <f>SUM(G22:G22)</f>
        <v>38746</v>
      </c>
      <c r="H23" s="328"/>
      <c r="I23" s="329"/>
    </row>
    <row r="24" spans="5:7" ht="13.5" thickBot="1">
      <c r="E24" s="437" t="s">
        <v>44</v>
      </c>
      <c r="F24" s="438"/>
      <c r="G24" s="332">
        <f>SUM(G6,G12,G15,G20,G23)</f>
        <v>244711.71000000002</v>
      </c>
    </row>
  </sheetData>
  <sheetProtection/>
  <mergeCells count="11">
    <mergeCell ref="A23:F23"/>
    <mergeCell ref="A4:D4"/>
    <mergeCell ref="A6:F6"/>
    <mergeCell ref="A7:D7"/>
    <mergeCell ref="A12:F12"/>
    <mergeCell ref="E24:F24"/>
    <mergeCell ref="A13:D13"/>
    <mergeCell ref="A15:F15"/>
    <mergeCell ref="A16:D16"/>
    <mergeCell ref="A20:F20"/>
    <mergeCell ref="A21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="80" zoomScaleNormal="80" zoomScaleSheetLayoutView="80" zoomScalePageLayoutView="0" workbookViewId="0" topLeftCell="A1">
      <selection activeCell="A3" sqref="A3:C3"/>
    </sheetView>
  </sheetViews>
  <sheetFormatPr defaultColWidth="9.140625" defaultRowHeight="12.75"/>
  <cols>
    <col min="1" max="1" width="4.140625" style="20" customWidth="1"/>
    <col min="2" max="2" width="53.28125" style="0" customWidth="1"/>
    <col min="3" max="3" width="37.57421875" style="0" customWidth="1"/>
  </cols>
  <sheetData>
    <row r="1" spans="2:3" ht="15" customHeight="1">
      <c r="B1" s="10" t="s">
        <v>21</v>
      </c>
      <c r="C1" s="21"/>
    </row>
    <row r="2" ht="12.75">
      <c r="B2" s="10"/>
    </row>
    <row r="3" spans="1:4" ht="69" customHeight="1">
      <c r="A3" s="439" t="s">
        <v>73</v>
      </c>
      <c r="B3" s="439"/>
      <c r="C3" s="439"/>
      <c r="D3" s="23"/>
    </row>
    <row r="4" spans="1:4" ht="9" customHeight="1">
      <c r="A4" s="22"/>
      <c r="B4" s="22"/>
      <c r="C4" s="22"/>
      <c r="D4" s="23"/>
    </row>
    <row r="5" ht="13.5" thickBot="1"/>
    <row r="6" spans="1:3" ht="30.75" customHeight="1" thickBot="1">
      <c r="A6" s="111" t="s">
        <v>10</v>
      </c>
      <c r="B6" s="111" t="s">
        <v>17</v>
      </c>
      <c r="C6" s="112" t="s">
        <v>18</v>
      </c>
    </row>
    <row r="7" spans="1:3" ht="17.25" customHeight="1" thickBot="1">
      <c r="A7" s="440" t="s">
        <v>74</v>
      </c>
      <c r="B7" s="441"/>
      <c r="C7" s="442"/>
    </row>
    <row r="8" spans="1:3" ht="18" customHeight="1">
      <c r="A8" s="30"/>
      <c r="B8" s="109" t="s">
        <v>265</v>
      </c>
      <c r="C8" s="113"/>
    </row>
    <row r="9" spans="1:3" ht="18" customHeight="1">
      <c r="A9" s="114" t="s">
        <v>84</v>
      </c>
      <c r="B9" s="45" t="s">
        <v>82</v>
      </c>
      <c r="C9" s="115" t="s">
        <v>266</v>
      </c>
    </row>
    <row r="10" spans="1:3" ht="18" customHeight="1">
      <c r="A10" s="114" t="s">
        <v>85</v>
      </c>
      <c r="B10" s="45" t="s">
        <v>82</v>
      </c>
      <c r="C10" s="115" t="s">
        <v>267</v>
      </c>
    </row>
    <row r="11" spans="1:3" ht="18" customHeight="1">
      <c r="A11" s="114" t="s">
        <v>86</v>
      </c>
      <c r="B11" s="45" t="s">
        <v>83</v>
      </c>
      <c r="C11" s="116" t="s">
        <v>268</v>
      </c>
    </row>
    <row r="12" spans="1:3" ht="18" customHeight="1">
      <c r="A12" s="114" t="s">
        <v>87</v>
      </c>
      <c r="B12" s="45" t="s">
        <v>83</v>
      </c>
      <c r="C12" s="115" t="s">
        <v>269</v>
      </c>
    </row>
    <row r="13" spans="1:3" ht="18" customHeight="1">
      <c r="A13" s="114" t="s">
        <v>88</v>
      </c>
      <c r="B13" s="45" t="s">
        <v>83</v>
      </c>
      <c r="C13" s="115" t="s">
        <v>270</v>
      </c>
    </row>
    <row r="14" spans="1:3" ht="18" customHeight="1">
      <c r="A14" s="114" t="s">
        <v>89</v>
      </c>
      <c r="B14" s="40" t="s">
        <v>271</v>
      </c>
      <c r="C14" s="116" t="s">
        <v>267</v>
      </c>
    </row>
    <row r="15" spans="1:3" ht="18" customHeight="1">
      <c r="A15" s="114" t="s">
        <v>90</v>
      </c>
      <c r="B15" s="40" t="s">
        <v>271</v>
      </c>
      <c r="C15" s="115"/>
    </row>
    <row r="16" spans="1:3" ht="18" customHeight="1">
      <c r="A16" s="114" t="s">
        <v>91</v>
      </c>
      <c r="B16" s="45" t="s">
        <v>164</v>
      </c>
      <c r="C16" s="116" t="s">
        <v>272</v>
      </c>
    </row>
    <row r="17" spans="1:3" ht="18" customHeight="1">
      <c r="A17" s="114" t="s">
        <v>92</v>
      </c>
      <c r="B17" s="45" t="s">
        <v>164</v>
      </c>
      <c r="C17" s="116" t="s">
        <v>267</v>
      </c>
    </row>
    <row r="18" spans="1:3" ht="18" customHeight="1">
      <c r="A18" s="114" t="s">
        <v>93</v>
      </c>
      <c r="B18" s="45" t="s">
        <v>191</v>
      </c>
      <c r="C18" s="115"/>
    </row>
    <row r="19" spans="1:3" ht="18" customHeight="1">
      <c r="A19" s="114" t="s">
        <v>94</v>
      </c>
      <c r="B19" s="45" t="s">
        <v>122</v>
      </c>
      <c r="C19" s="115" t="s">
        <v>273</v>
      </c>
    </row>
    <row r="20" spans="1:3" ht="18" customHeight="1">
      <c r="A20" s="114" t="s">
        <v>95</v>
      </c>
      <c r="B20" s="45" t="s">
        <v>125</v>
      </c>
      <c r="C20" s="115" t="s">
        <v>274</v>
      </c>
    </row>
    <row r="21" spans="1:3" ht="18" customHeight="1">
      <c r="A21" s="114" t="s">
        <v>96</v>
      </c>
      <c r="B21" s="45" t="s">
        <v>121</v>
      </c>
      <c r="C21" s="115" t="s">
        <v>273</v>
      </c>
    </row>
    <row r="22" spans="1:3" ht="18" customHeight="1">
      <c r="A22" s="114" t="s">
        <v>97</v>
      </c>
      <c r="B22" s="45" t="s">
        <v>179</v>
      </c>
      <c r="C22" s="115"/>
    </row>
    <row r="23" spans="1:3" ht="18" customHeight="1">
      <c r="A23" s="114" t="s">
        <v>98</v>
      </c>
      <c r="B23" s="45" t="s">
        <v>81</v>
      </c>
      <c r="C23" s="116" t="s">
        <v>275</v>
      </c>
    </row>
    <row r="24" spans="1:3" ht="18" customHeight="1">
      <c r="A24" s="114" t="s">
        <v>99</v>
      </c>
      <c r="B24" s="45" t="s">
        <v>81</v>
      </c>
      <c r="C24" s="115" t="s">
        <v>269</v>
      </c>
    </row>
    <row r="25" spans="1:3" ht="18" customHeight="1">
      <c r="A25" s="114" t="s">
        <v>149</v>
      </c>
      <c r="B25" s="40" t="s">
        <v>276</v>
      </c>
      <c r="C25" s="115"/>
    </row>
    <row r="26" spans="1:3" ht="18" customHeight="1">
      <c r="A26" s="114" t="s">
        <v>150</v>
      </c>
      <c r="B26" s="40" t="s">
        <v>120</v>
      </c>
      <c r="C26" s="115" t="s">
        <v>277</v>
      </c>
    </row>
    <row r="27" spans="1:3" ht="18" customHeight="1">
      <c r="A27" s="28"/>
      <c r="B27" s="94" t="s">
        <v>278</v>
      </c>
      <c r="C27" s="115"/>
    </row>
    <row r="28" spans="1:3" ht="18" customHeight="1">
      <c r="A28" s="28" t="s">
        <v>84</v>
      </c>
      <c r="B28" s="45" t="s">
        <v>82</v>
      </c>
      <c r="C28" s="115"/>
    </row>
    <row r="29" spans="1:3" ht="18" customHeight="1">
      <c r="A29" s="28" t="s">
        <v>85</v>
      </c>
      <c r="B29" s="45" t="s">
        <v>83</v>
      </c>
      <c r="C29" s="115" t="s">
        <v>279</v>
      </c>
    </row>
    <row r="30" spans="1:3" ht="18" customHeight="1">
      <c r="A30" s="28" t="s">
        <v>86</v>
      </c>
      <c r="B30" s="45" t="s">
        <v>182</v>
      </c>
      <c r="C30" s="115"/>
    </row>
    <row r="31" spans="1:3" ht="18" customHeight="1">
      <c r="A31" s="28" t="s">
        <v>87</v>
      </c>
      <c r="B31" s="45" t="s">
        <v>166</v>
      </c>
      <c r="C31" s="115"/>
    </row>
    <row r="32" spans="1:3" ht="18" customHeight="1">
      <c r="A32" s="28" t="s">
        <v>88</v>
      </c>
      <c r="B32" s="45" t="s">
        <v>164</v>
      </c>
      <c r="C32" s="115" t="s">
        <v>280</v>
      </c>
    </row>
    <row r="33" spans="1:3" ht="18" customHeight="1">
      <c r="A33" s="28" t="s">
        <v>89</v>
      </c>
      <c r="B33" s="45" t="s">
        <v>125</v>
      </c>
      <c r="C33" s="115"/>
    </row>
    <row r="34" spans="1:3" ht="18" customHeight="1">
      <c r="A34" s="28" t="s">
        <v>90</v>
      </c>
      <c r="B34" s="45" t="s">
        <v>179</v>
      </c>
      <c r="C34" s="115"/>
    </row>
    <row r="35" spans="1:3" ht="18" customHeight="1">
      <c r="A35" s="28" t="s">
        <v>91</v>
      </c>
      <c r="B35" s="45" t="s">
        <v>281</v>
      </c>
      <c r="C35" s="115"/>
    </row>
    <row r="36" spans="1:3" ht="18" customHeight="1">
      <c r="A36" s="28" t="s">
        <v>92</v>
      </c>
      <c r="B36" s="45" t="s">
        <v>181</v>
      </c>
      <c r="C36" s="115"/>
    </row>
    <row r="37" spans="1:3" ht="18" customHeight="1" thickBot="1">
      <c r="A37" s="117" t="s">
        <v>93</v>
      </c>
      <c r="B37" s="107" t="s">
        <v>121</v>
      </c>
      <c r="C37" s="118"/>
    </row>
    <row r="38" spans="1:3" ht="17.25" customHeight="1" thickBot="1">
      <c r="A38" s="440" t="s">
        <v>75</v>
      </c>
      <c r="B38" s="441"/>
      <c r="C38" s="442"/>
    </row>
    <row r="39" spans="1:3" ht="18" customHeight="1">
      <c r="A39" s="30"/>
      <c r="B39" s="110" t="s">
        <v>282</v>
      </c>
      <c r="C39" s="119"/>
    </row>
    <row r="40" spans="1:3" ht="18" customHeight="1">
      <c r="A40" s="28">
        <v>1</v>
      </c>
      <c r="B40" s="34" t="s">
        <v>81</v>
      </c>
      <c r="C40" s="120"/>
    </row>
    <row r="41" spans="1:3" ht="18" customHeight="1">
      <c r="A41" s="28">
        <v>2</v>
      </c>
      <c r="B41" s="34" t="s">
        <v>82</v>
      </c>
      <c r="C41" s="120"/>
    </row>
    <row r="42" spans="1:3" ht="18" customHeight="1">
      <c r="A42" s="250">
        <v>3</v>
      </c>
      <c r="B42" s="34" t="s">
        <v>430</v>
      </c>
      <c r="C42" s="121"/>
    </row>
    <row r="43" spans="1:3" ht="18" customHeight="1">
      <c r="A43" s="250">
        <v>4</v>
      </c>
      <c r="B43" s="33" t="s">
        <v>431</v>
      </c>
      <c r="C43" s="121"/>
    </row>
    <row r="44" spans="1:3" ht="18" customHeight="1">
      <c r="A44" s="250"/>
      <c r="B44" s="35" t="s">
        <v>283</v>
      </c>
      <c r="C44" s="121"/>
    </row>
    <row r="45" spans="1:3" ht="18" customHeight="1">
      <c r="A45" s="251">
        <v>1</v>
      </c>
      <c r="B45" s="108" t="s">
        <v>432</v>
      </c>
      <c r="C45" s="122"/>
    </row>
  </sheetData>
  <sheetProtection/>
  <mergeCells count="3">
    <mergeCell ref="A3:C3"/>
    <mergeCell ref="A7:C7"/>
    <mergeCell ref="A38:C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SheetLayoutView="90" zoomScalePageLayoutView="0" workbookViewId="0" topLeftCell="A1">
      <selection activeCell="B1" sqref="B1"/>
    </sheetView>
  </sheetViews>
  <sheetFormatPr defaultColWidth="9.140625" defaultRowHeight="12.75"/>
  <cols>
    <col min="1" max="1" width="4.00390625" style="190" customWidth="1"/>
    <col min="2" max="2" width="16.7109375" style="0" customWidth="1"/>
    <col min="3" max="3" width="10.57421875" style="0" bestFit="1" customWidth="1"/>
    <col min="6" max="6" width="10.421875" style="0" customWidth="1"/>
    <col min="7" max="7" width="11.57421875" style="0" bestFit="1" customWidth="1"/>
    <col min="9" max="9" width="14.57421875" style="0" customWidth="1"/>
  </cols>
  <sheetData>
    <row r="1" ht="12.75">
      <c r="A1" s="196" t="s">
        <v>407</v>
      </c>
    </row>
    <row r="3" spans="1:9" ht="12.75">
      <c r="A3" s="443" t="s">
        <v>126</v>
      </c>
      <c r="B3" s="444"/>
      <c r="C3" s="444"/>
      <c r="D3" s="444"/>
      <c r="E3" s="444"/>
      <c r="F3" s="444"/>
      <c r="G3" s="444"/>
      <c r="H3" s="444"/>
      <c r="I3" s="444"/>
    </row>
    <row r="4" spans="1:9" ht="38.25">
      <c r="A4" s="187" t="s">
        <v>10</v>
      </c>
      <c r="B4" s="187" t="s">
        <v>127</v>
      </c>
      <c r="C4" s="445" t="s">
        <v>128</v>
      </c>
      <c r="D4" s="446"/>
      <c r="E4" s="188" t="s">
        <v>129</v>
      </c>
      <c r="F4" s="445" t="s">
        <v>130</v>
      </c>
      <c r="G4" s="446"/>
      <c r="H4" s="188" t="s">
        <v>131</v>
      </c>
      <c r="I4" s="189" t="s">
        <v>132</v>
      </c>
    </row>
    <row r="5" spans="1:9" ht="12.75">
      <c r="A5" s="193"/>
      <c r="B5" s="194"/>
      <c r="C5" s="195" t="s">
        <v>133</v>
      </c>
      <c r="D5" s="195" t="s">
        <v>134</v>
      </c>
      <c r="E5" s="195"/>
      <c r="F5" s="195" t="s">
        <v>135</v>
      </c>
      <c r="G5" s="195" t="s">
        <v>136</v>
      </c>
      <c r="H5" s="194"/>
      <c r="I5" s="194"/>
    </row>
    <row r="6" spans="1:9" ht="12.75">
      <c r="A6" s="185">
        <v>1</v>
      </c>
      <c r="B6" s="191" t="s">
        <v>83</v>
      </c>
      <c r="C6" s="185">
        <v>39</v>
      </c>
      <c r="D6" s="185">
        <v>1</v>
      </c>
      <c r="E6" s="185">
        <f>C6+D6</f>
        <v>40</v>
      </c>
      <c r="F6" s="185">
        <v>10</v>
      </c>
      <c r="G6" s="185">
        <v>5</v>
      </c>
      <c r="H6" s="185">
        <f>F6+G6</f>
        <v>15</v>
      </c>
      <c r="I6" s="185">
        <f>E6+H6</f>
        <v>55</v>
      </c>
    </row>
    <row r="7" spans="1:9" ht="12.75">
      <c r="A7" s="185">
        <v>2</v>
      </c>
      <c r="B7" s="191" t="s">
        <v>82</v>
      </c>
      <c r="C7" s="185">
        <v>20</v>
      </c>
      <c r="D7" s="185">
        <v>0</v>
      </c>
      <c r="E7" s="185">
        <f aca="true" t="shared" si="0" ref="E7:E12">C7+D7</f>
        <v>20</v>
      </c>
      <c r="F7" s="185">
        <v>10</v>
      </c>
      <c r="G7" s="24" t="s">
        <v>140</v>
      </c>
      <c r="H7" s="185">
        <f>F7</f>
        <v>10</v>
      </c>
      <c r="I7" s="185">
        <f aca="true" t="shared" si="1" ref="I7:I12">E7+H7</f>
        <v>30</v>
      </c>
    </row>
    <row r="8" spans="1:9" ht="12.75">
      <c r="A8" s="185">
        <v>3</v>
      </c>
      <c r="B8" s="191" t="s">
        <v>120</v>
      </c>
      <c r="C8" s="185">
        <v>13</v>
      </c>
      <c r="D8" s="185">
        <v>0</v>
      </c>
      <c r="E8" s="185">
        <f t="shared" si="0"/>
        <v>13</v>
      </c>
      <c r="F8" s="185">
        <v>10</v>
      </c>
      <c r="G8" s="24" t="s">
        <v>140</v>
      </c>
      <c r="H8" s="185">
        <f>F8</f>
        <v>10</v>
      </c>
      <c r="I8" s="185">
        <f t="shared" si="1"/>
        <v>23</v>
      </c>
    </row>
    <row r="9" spans="1:9" ht="12.75">
      <c r="A9" s="185">
        <v>4</v>
      </c>
      <c r="B9" s="191" t="s">
        <v>125</v>
      </c>
      <c r="C9" s="185">
        <v>18</v>
      </c>
      <c r="D9" s="185">
        <v>2</v>
      </c>
      <c r="E9" s="185">
        <f t="shared" si="0"/>
        <v>20</v>
      </c>
      <c r="F9" s="185">
        <v>10</v>
      </c>
      <c r="G9" s="24" t="s">
        <v>140</v>
      </c>
      <c r="H9" s="185">
        <f>F9</f>
        <v>10</v>
      </c>
      <c r="I9" s="185">
        <f t="shared" si="1"/>
        <v>30</v>
      </c>
    </row>
    <row r="10" spans="1:9" ht="12.75">
      <c r="A10" s="185">
        <v>5</v>
      </c>
      <c r="B10" s="191" t="s">
        <v>81</v>
      </c>
      <c r="C10" s="185">
        <v>17</v>
      </c>
      <c r="D10" s="185">
        <v>0</v>
      </c>
      <c r="E10" s="185">
        <f t="shared" si="0"/>
        <v>17</v>
      </c>
      <c r="F10" s="185">
        <v>10</v>
      </c>
      <c r="G10" s="24" t="s">
        <v>140</v>
      </c>
      <c r="H10" s="185">
        <f>F10</f>
        <v>10</v>
      </c>
      <c r="I10" s="185">
        <f t="shared" si="1"/>
        <v>27</v>
      </c>
    </row>
    <row r="11" spans="1:9" ht="12.75">
      <c r="A11" s="185">
        <v>6</v>
      </c>
      <c r="B11" s="191" t="s">
        <v>121</v>
      </c>
      <c r="C11" s="185">
        <v>19</v>
      </c>
      <c r="D11" s="185">
        <v>3</v>
      </c>
      <c r="E11" s="185">
        <f t="shared" si="0"/>
        <v>22</v>
      </c>
      <c r="F11" s="185">
        <v>10</v>
      </c>
      <c r="G11" s="185">
        <v>5</v>
      </c>
      <c r="H11" s="185">
        <f>F11+G11</f>
        <v>15</v>
      </c>
      <c r="I11" s="185">
        <f t="shared" si="1"/>
        <v>37</v>
      </c>
    </row>
    <row r="12" spans="1:9" ht="12.75">
      <c r="A12" s="185">
        <v>7</v>
      </c>
      <c r="B12" s="191" t="s">
        <v>122</v>
      </c>
      <c r="C12" s="185">
        <v>14</v>
      </c>
      <c r="D12" s="185">
        <v>0</v>
      </c>
      <c r="E12" s="185">
        <f t="shared" si="0"/>
        <v>14</v>
      </c>
      <c r="F12" s="185">
        <v>8</v>
      </c>
      <c r="G12" s="185">
        <v>5</v>
      </c>
      <c r="H12" s="185">
        <f>F12+G12</f>
        <v>13</v>
      </c>
      <c r="I12" s="185">
        <f t="shared" si="1"/>
        <v>27</v>
      </c>
    </row>
    <row r="13" spans="1:9" ht="12.75">
      <c r="A13" s="186"/>
      <c r="B13" s="192" t="s">
        <v>9</v>
      </c>
      <c r="C13" s="187">
        <f>SUM(C6:C12)</f>
        <v>140</v>
      </c>
      <c r="D13" s="187">
        <f aca="true" t="shared" si="2" ref="D13:I13">SUM(D6:D12)</f>
        <v>6</v>
      </c>
      <c r="E13" s="187">
        <f t="shared" si="2"/>
        <v>146</v>
      </c>
      <c r="F13" s="187">
        <f t="shared" si="2"/>
        <v>68</v>
      </c>
      <c r="G13" s="187">
        <f t="shared" si="2"/>
        <v>15</v>
      </c>
      <c r="H13" s="187">
        <f t="shared" si="2"/>
        <v>83</v>
      </c>
      <c r="I13" s="187">
        <f t="shared" si="2"/>
        <v>229</v>
      </c>
    </row>
  </sheetData>
  <sheetProtection/>
  <mergeCells count="3">
    <mergeCell ref="A3:I3"/>
    <mergeCell ref="C4:D4"/>
    <mergeCell ref="F4:G4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4.00390625" style="0" customWidth="1"/>
    <col min="2" max="2" width="13.7109375" style="0" customWidth="1"/>
    <col min="3" max="3" width="13.28125" style="0" customWidth="1"/>
    <col min="4" max="4" width="20.28125" style="0" customWidth="1"/>
    <col min="5" max="5" width="12.421875" style="0" customWidth="1"/>
    <col min="6" max="6" width="22.8515625" style="0" customWidth="1"/>
    <col min="9" max="9" width="11.57421875" style="0" customWidth="1"/>
    <col min="11" max="11" width="11.28125" style="0" bestFit="1" customWidth="1"/>
    <col min="13" max="13" width="22.28125" style="0" customWidth="1"/>
    <col min="14" max="14" width="10.140625" style="0" customWidth="1"/>
    <col min="15" max="15" width="10.7109375" style="0" customWidth="1"/>
    <col min="16" max="16" width="10.421875" style="0" customWidth="1"/>
    <col min="17" max="17" width="10.7109375" style="0" customWidth="1"/>
  </cols>
  <sheetData>
    <row r="1" spans="1:20" ht="18">
      <c r="A1" s="276" t="s">
        <v>408</v>
      </c>
      <c r="B1" s="37"/>
      <c r="C1" s="37"/>
      <c r="D1" s="277"/>
      <c r="E1" s="37"/>
      <c r="F1" s="37"/>
      <c r="G1" s="37"/>
      <c r="H1" s="37"/>
      <c r="I1" s="278"/>
      <c r="J1" s="36"/>
      <c r="K1" s="37"/>
      <c r="L1" s="37"/>
      <c r="M1" s="279"/>
      <c r="N1" s="37"/>
      <c r="O1" s="37"/>
      <c r="P1" s="37"/>
      <c r="Q1" s="37"/>
      <c r="R1" s="37"/>
      <c r="S1" s="37"/>
      <c r="T1" s="37"/>
    </row>
    <row r="2" spans="1:20" ht="18">
      <c r="A2" s="276"/>
      <c r="B2" s="37"/>
      <c r="C2" s="37"/>
      <c r="D2" s="277"/>
      <c r="E2" s="37"/>
      <c r="F2" s="37"/>
      <c r="G2" s="37"/>
      <c r="H2" s="37"/>
      <c r="I2" s="278"/>
      <c r="J2" s="36"/>
      <c r="K2" s="37"/>
      <c r="L2" s="37"/>
      <c r="M2" s="279"/>
      <c r="N2" s="37"/>
      <c r="O2" s="37"/>
      <c r="P2" s="37"/>
      <c r="Q2" s="37"/>
      <c r="R2" s="37"/>
      <c r="S2" s="37"/>
      <c r="T2" s="37"/>
    </row>
    <row r="3" spans="1:20" ht="13.5" thickBot="1">
      <c r="A3" s="429" t="s">
        <v>284</v>
      </c>
      <c r="B3" s="429"/>
      <c r="C3" s="429"/>
      <c r="D3" s="429"/>
      <c r="E3" s="429"/>
      <c r="F3" s="429"/>
      <c r="G3" s="429"/>
      <c r="H3" s="429"/>
      <c r="I3" s="429"/>
      <c r="J3" s="36"/>
      <c r="K3" s="37"/>
      <c r="L3" s="37"/>
      <c r="M3" s="279"/>
      <c r="N3" s="37"/>
      <c r="O3" s="37"/>
      <c r="P3" s="37"/>
      <c r="Q3" s="37"/>
      <c r="R3" s="37"/>
      <c r="S3" s="37"/>
      <c r="T3" s="37"/>
    </row>
    <row r="4" spans="1:20" ht="12.75">
      <c r="A4" s="456" t="s">
        <v>10</v>
      </c>
      <c r="B4" s="453" t="s">
        <v>285</v>
      </c>
      <c r="C4" s="453" t="s">
        <v>286</v>
      </c>
      <c r="D4" s="453" t="s">
        <v>287</v>
      </c>
      <c r="E4" s="453" t="s">
        <v>288</v>
      </c>
      <c r="F4" s="453" t="s">
        <v>289</v>
      </c>
      <c r="G4" s="453" t="s">
        <v>290</v>
      </c>
      <c r="H4" s="453" t="s">
        <v>291</v>
      </c>
      <c r="I4" s="453" t="s">
        <v>292</v>
      </c>
      <c r="J4" s="453" t="s">
        <v>293</v>
      </c>
      <c r="K4" s="453" t="s">
        <v>294</v>
      </c>
      <c r="L4" s="456" t="s">
        <v>295</v>
      </c>
      <c r="M4" s="393" t="s">
        <v>296</v>
      </c>
      <c r="N4" s="460" t="s">
        <v>297</v>
      </c>
      <c r="O4" s="461"/>
      <c r="P4" s="460" t="s">
        <v>298</v>
      </c>
      <c r="Q4" s="461"/>
      <c r="R4" s="447" t="s">
        <v>299</v>
      </c>
      <c r="S4" s="448"/>
      <c r="T4" s="449"/>
    </row>
    <row r="5" spans="1:20" ht="13.5" thickBot="1">
      <c r="A5" s="457"/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7"/>
      <c r="M5" s="459"/>
      <c r="N5" s="462"/>
      <c r="O5" s="463"/>
      <c r="P5" s="462"/>
      <c r="Q5" s="463"/>
      <c r="R5" s="450"/>
      <c r="S5" s="451"/>
      <c r="T5" s="452"/>
    </row>
    <row r="6" spans="1:20" ht="13.5" thickBot="1">
      <c r="A6" s="458"/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8"/>
      <c r="M6" s="394"/>
      <c r="N6" s="280" t="s">
        <v>300</v>
      </c>
      <c r="O6" s="280" t="s">
        <v>301</v>
      </c>
      <c r="P6" s="280" t="s">
        <v>300</v>
      </c>
      <c r="Q6" s="280" t="s">
        <v>301</v>
      </c>
      <c r="R6" s="280" t="s">
        <v>302</v>
      </c>
      <c r="S6" s="280" t="s">
        <v>303</v>
      </c>
      <c r="T6" s="280" t="s">
        <v>304</v>
      </c>
    </row>
    <row r="7" spans="1:20" ht="13.5" thickBot="1">
      <c r="A7" s="406" t="s">
        <v>74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281"/>
      <c r="M7" s="282"/>
      <c r="N7" s="281"/>
      <c r="O7" s="281"/>
      <c r="P7" s="281"/>
      <c r="Q7" s="281"/>
      <c r="R7" s="281"/>
      <c r="S7" s="281"/>
      <c r="T7" s="292"/>
    </row>
    <row r="8" spans="1:20" ht="12.75">
      <c r="A8" s="283" t="s">
        <v>84</v>
      </c>
      <c r="B8" s="284" t="s">
        <v>352</v>
      </c>
      <c r="C8" s="284" t="s">
        <v>353</v>
      </c>
      <c r="D8" s="284" t="s">
        <v>354</v>
      </c>
      <c r="E8" s="284" t="s">
        <v>355</v>
      </c>
      <c r="F8" s="284" t="s">
        <v>306</v>
      </c>
      <c r="G8" s="284">
        <v>2100</v>
      </c>
      <c r="H8" s="284">
        <v>1987</v>
      </c>
      <c r="I8" s="284"/>
      <c r="J8" s="284">
        <v>3</v>
      </c>
      <c r="K8" s="284" t="s">
        <v>140</v>
      </c>
      <c r="L8" s="284"/>
      <c r="M8" s="285"/>
      <c r="N8" s="286" t="s">
        <v>378</v>
      </c>
      <c r="O8" s="286" t="s">
        <v>379</v>
      </c>
      <c r="P8" s="287"/>
      <c r="Q8" s="287"/>
      <c r="R8" s="288" t="s">
        <v>582</v>
      </c>
      <c r="S8" s="288" t="s">
        <v>582</v>
      </c>
      <c r="T8" s="293"/>
    </row>
    <row r="9" spans="1:20" ht="12.75">
      <c r="A9" s="283" t="s">
        <v>85</v>
      </c>
      <c r="B9" s="284" t="s">
        <v>352</v>
      </c>
      <c r="C9" s="284" t="s">
        <v>356</v>
      </c>
      <c r="D9" s="284">
        <v>491634</v>
      </c>
      <c r="E9" s="284" t="s">
        <v>357</v>
      </c>
      <c r="F9" s="284" t="s">
        <v>306</v>
      </c>
      <c r="G9" s="284">
        <v>2100</v>
      </c>
      <c r="H9" s="284">
        <v>1989</v>
      </c>
      <c r="I9" s="284"/>
      <c r="J9" s="284">
        <v>3</v>
      </c>
      <c r="K9" s="284" t="s">
        <v>140</v>
      </c>
      <c r="L9" s="284"/>
      <c r="M9" s="285"/>
      <c r="N9" s="286" t="s">
        <v>378</v>
      </c>
      <c r="O9" s="286" t="s">
        <v>379</v>
      </c>
      <c r="P9" s="287"/>
      <c r="Q9" s="287"/>
      <c r="R9" s="288" t="s">
        <v>582</v>
      </c>
      <c r="S9" s="288" t="s">
        <v>582</v>
      </c>
      <c r="T9" s="293"/>
    </row>
    <row r="10" spans="1:20" ht="24" customHeight="1">
      <c r="A10" s="283" t="s">
        <v>86</v>
      </c>
      <c r="B10" s="284" t="s">
        <v>305</v>
      </c>
      <c r="C10" s="284">
        <v>244</v>
      </c>
      <c r="D10" s="284">
        <v>7960</v>
      </c>
      <c r="E10" s="284" t="s">
        <v>358</v>
      </c>
      <c r="F10" s="284" t="s">
        <v>306</v>
      </c>
      <c r="G10" s="284">
        <v>6400</v>
      </c>
      <c r="H10" s="284">
        <v>1983</v>
      </c>
      <c r="I10" s="284"/>
      <c r="J10" s="284">
        <v>6</v>
      </c>
      <c r="K10" s="284" t="s">
        <v>140</v>
      </c>
      <c r="L10" s="284"/>
      <c r="M10" s="285"/>
      <c r="N10" s="286" t="s">
        <v>378</v>
      </c>
      <c r="O10" s="286" t="s">
        <v>379</v>
      </c>
      <c r="P10" s="286"/>
      <c r="Q10" s="286"/>
      <c r="R10" s="288" t="s">
        <v>582</v>
      </c>
      <c r="S10" s="288" t="s">
        <v>582</v>
      </c>
      <c r="T10" s="293"/>
    </row>
    <row r="11" spans="1:20" ht="12.75">
      <c r="A11" s="283" t="s">
        <v>87</v>
      </c>
      <c r="B11" s="284" t="s">
        <v>307</v>
      </c>
      <c r="C11" s="284" t="s">
        <v>308</v>
      </c>
      <c r="D11" s="284">
        <v>10081</v>
      </c>
      <c r="E11" s="284" t="s">
        <v>309</v>
      </c>
      <c r="F11" s="284" t="s">
        <v>306</v>
      </c>
      <c r="G11" s="284">
        <v>6800</v>
      </c>
      <c r="H11" s="284">
        <v>1986</v>
      </c>
      <c r="I11" s="284"/>
      <c r="J11" s="284">
        <v>6</v>
      </c>
      <c r="K11" s="284" t="s">
        <v>140</v>
      </c>
      <c r="L11" s="284"/>
      <c r="M11" s="285"/>
      <c r="N11" s="286" t="s">
        <v>380</v>
      </c>
      <c r="O11" s="286" t="s">
        <v>381</v>
      </c>
      <c r="P11" s="287"/>
      <c r="Q11" s="287"/>
      <c r="R11" s="288" t="s">
        <v>582</v>
      </c>
      <c r="S11" s="288" t="s">
        <v>582</v>
      </c>
      <c r="T11" s="293"/>
    </row>
    <row r="12" spans="1:20" ht="12.75">
      <c r="A12" s="283" t="s">
        <v>88</v>
      </c>
      <c r="B12" s="284" t="s">
        <v>310</v>
      </c>
      <c r="C12" s="284" t="s">
        <v>311</v>
      </c>
      <c r="D12" s="284" t="s">
        <v>312</v>
      </c>
      <c r="E12" s="284" t="s">
        <v>313</v>
      </c>
      <c r="F12" s="284" t="s">
        <v>306</v>
      </c>
      <c r="G12" s="284">
        <v>2400</v>
      </c>
      <c r="H12" s="284">
        <v>2008</v>
      </c>
      <c r="I12" s="284"/>
      <c r="J12" s="284">
        <v>6</v>
      </c>
      <c r="K12" s="284" t="s">
        <v>140</v>
      </c>
      <c r="L12" s="284"/>
      <c r="M12" s="285">
        <v>36600</v>
      </c>
      <c r="N12" s="286" t="s">
        <v>382</v>
      </c>
      <c r="O12" s="286" t="s">
        <v>383</v>
      </c>
      <c r="P12" s="286" t="s">
        <v>382</v>
      </c>
      <c r="Q12" s="286" t="s">
        <v>383</v>
      </c>
      <c r="R12" s="288" t="s">
        <v>582</v>
      </c>
      <c r="S12" s="288" t="s">
        <v>582</v>
      </c>
      <c r="T12" s="344" t="s">
        <v>582</v>
      </c>
    </row>
    <row r="13" spans="1:20" ht="12.75">
      <c r="A13" s="283" t="s">
        <v>89</v>
      </c>
      <c r="B13" s="284" t="s">
        <v>314</v>
      </c>
      <c r="C13" s="284"/>
      <c r="D13" s="284" t="s">
        <v>315</v>
      </c>
      <c r="E13" s="284" t="s">
        <v>316</v>
      </c>
      <c r="F13" s="284" t="s">
        <v>306</v>
      </c>
      <c r="G13" s="284">
        <v>6871</v>
      </c>
      <c r="H13" s="284">
        <v>2010</v>
      </c>
      <c r="I13" s="284" t="s">
        <v>317</v>
      </c>
      <c r="J13" s="284">
        <v>6</v>
      </c>
      <c r="K13" s="284">
        <v>6520</v>
      </c>
      <c r="L13" s="284"/>
      <c r="M13" s="285">
        <v>204200</v>
      </c>
      <c r="N13" s="286" t="s">
        <v>384</v>
      </c>
      <c r="O13" s="286" t="s">
        <v>385</v>
      </c>
      <c r="P13" s="286" t="s">
        <v>384</v>
      </c>
      <c r="Q13" s="286" t="s">
        <v>385</v>
      </c>
      <c r="R13" s="288" t="s">
        <v>582</v>
      </c>
      <c r="S13" s="288" t="s">
        <v>582</v>
      </c>
      <c r="T13" s="344" t="s">
        <v>582</v>
      </c>
    </row>
    <row r="14" spans="1:20" ht="24">
      <c r="A14" s="283" t="s">
        <v>90</v>
      </c>
      <c r="B14" s="284" t="s">
        <v>310</v>
      </c>
      <c r="C14" s="284" t="s">
        <v>318</v>
      </c>
      <c r="D14" s="284" t="s">
        <v>319</v>
      </c>
      <c r="E14" s="284" t="s">
        <v>320</v>
      </c>
      <c r="F14" s="284" t="s">
        <v>321</v>
      </c>
      <c r="G14" s="284">
        <v>2198</v>
      </c>
      <c r="H14" s="284">
        <v>2012</v>
      </c>
      <c r="I14" s="284" t="s">
        <v>322</v>
      </c>
      <c r="J14" s="284">
        <v>5</v>
      </c>
      <c r="K14" s="284" t="s">
        <v>140</v>
      </c>
      <c r="L14" s="284"/>
      <c r="M14" s="290">
        <v>34900</v>
      </c>
      <c r="N14" s="286" t="s">
        <v>386</v>
      </c>
      <c r="O14" s="286" t="s">
        <v>387</v>
      </c>
      <c r="P14" s="286" t="s">
        <v>386</v>
      </c>
      <c r="Q14" s="286" t="s">
        <v>387</v>
      </c>
      <c r="R14" s="288" t="s">
        <v>582</v>
      </c>
      <c r="S14" s="288" t="s">
        <v>582</v>
      </c>
      <c r="T14" s="344" t="s">
        <v>582</v>
      </c>
    </row>
    <row r="15" spans="1:20" ht="12.75">
      <c r="A15" s="283" t="s">
        <v>91</v>
      </c>
      <c r="B15" s="284" t="s">
        <v>323</v>
      </c>
      <c r="C15" s="284" t="s">
        <v>324</v>
      </c>
      <c r="D15" s="284" t="s">
        <v>325</v>
      </c>
      <c r="E15" s="284" t="s">
        <v>326</v>
      </c>
      <c r="F15" s="284" t="s">
        <v>327</v>
      </c>
      <c r="G15" s="284">
        <v>2198</v>
      </c>
      <c r="H15" s="284">
        <v>2008</v>
      </c>
      <c r="I15" s="284"/>
      <c r="J15" s="284">
        <v>2</v>
      </c>
      <c r="K15" s="284">
        <v>775</v>
      </c>
      <c r="L15" s="284"/>
      <c r="M15" s="290"/>
      <c r="N15" s="286" t="s">
        <v>388</v>
      </c>
      <c r="O15" s="286" t="s">
        <v>389</v>
      </c>
      <c r="P15" s="286"/>
      <c r="Q15" s="286"/>
      <c r="R15" s="288" t="s">
        <v>582</v>
      </c>
      <c r="S15" s="288" t="s">
        <v>582</v>
      </c>
      <c r="T15" s="293"/>
    </row>
    <row r="16" spans="1:20" ht="12.75">
      <c r="A16" s="283" t="s">
        <v>92</v>
      </c>
      <c r="B16" s="284" t="s">
        <v>328</v>
      </c>
      <c r="C16" s="284" t="s">
        <v>329</v>
      </c>
      <c r="D16" s="284" t="s">
        <v>330</v>
      </c>
      <c r="E16" s="284" t="s">
        <v>331</v>
      </c>
      <c r="F16" s="284" t="s">
        <v>332</v>
      </c>
      <c r="G16" s="284">
        <v>2143</v>
      </c>
      <c r="H16" s="284">
        <v>2015</v>
      </c>
      <c r="I16" s="284" t="s">
        <v>333</v>
      </c>
      <c r="J16" s="284">
        <v>20</v>
      </c>
      <c r="K16" s="284">
        <v>1560</v>
      </c>
      <c r="L16" s="284">
        <v>145990</v>
      </c>
      <c r="M16" s="290">
        <v>117500</v>
      </c>
      <c r="N16" s="286" t="s">
        <v>390</v>
      </c>
      <c r="O16" s="286" t="s">
        <v>391</v>
      </c>
      <c r="P16" s="286" t="s">
        <v>390</v>
      </c>
      <c r="Q16" s="286" t="s">
        <v>391</v>
      </c>
      <c r="R16" s="288" t="s">
        <v>582</v>
      </c>
      <c r="S16" s="288" t="s">
        <v>582</v>
      </c>
      <c r="T16" s="344" t="s">
        <v>582</v>
      </c>
    </row>
    <row r="17" spans="1:20" ht="24">
      <c r="A17" s="283" t="s">
        <v>93</v>
      </c>
      <c r="B17" s="284" t="s">
        <v>310</v>
      </c>
      <c r="C17" s="284" t="s">
        <v>334</v>
      </c>
      <c r="D17" s="284" t="s">
        <v>335</v>
      </c>
      <c r="E17" s="284" t="s">
        <v>336</v>
      </c>
      <c r="F17" s="284" t="s">
        <v>337</v>
      </c>
      <c r="G17" s="284">
        <v>2198</v>
      </c>
      <c r="H17" s="284">
        <v>2014</v>
      </c>
      <c r="I17" s="284" t="s">
        <v>338</v>
      </c>
      <c r="J17" s="284">
        <v>5</v>
      </c>
      <c r="K17" s="291" t="s">
        <v>140</v>
      </c>
      <c r="L17" s="284"/>
      <c r="M17" s="285">
        <v>49500</v>
      </c>
      <c r="N17" s="289" t="s">
        <v>392</v>
      </c>
      <c r="O17" s="289" t="s">
        <v>393</v>
      </c>
      <c r="P17" s="289" t="s">
        <v>392</v>
      </c>
      <c r="Q17" s="289" t="s">
        <v>393</v>
      </c>
      <c r="R17" s="288" t="s">
        <v>582</v>
      </c>
      <c r="S17" s="288" t="s">
        <v>582</v>
      </c>
      <c r="T17" s="344" t="s">
        <v>582</v>
      </c>
    </row>
    <row r="18" spans="1:20" ht="12.75">
      <c r="A18" s="283" t="s">
        <v>94</v>
      </c>
      <c r="B18" s="284" t="s">
        <v>339</v>
      </c>
      <c r="C18" s="284" t="s">
        <v>340</v>
      </c>
      <c r="D18" s="284" t="s">
        <v>341</v>
      </c>
      <c r="E18" s="284" t="s">
        <v>342</v>
      </c>
      <c r="F18" s="284" t="s">
        <v>327</v>
      </c>
      <c r="G18" s="284">
        <v>2188</v>
      </c>
      <c r="H18" s="284">
        <v>2001</v>
      </c>
      <c r="I18" s="284"/>
      <c r="J18" s="284">
        <v>3</v>
      </c>
      <c r="K18" s="291">
        <v>1350</v>
      </c>
      <c r="L18" s="284"/>
      <c r="M18" s="290"/>
      <c r="N18" s="289" t="s">
        <v>394</v>
      </c>
      <c r="O18" s="289" t="s">
        <v>583</v>
      </c>
      <c r="P18" s="289"/>
      <c r="Q18" s="289"/>
      <c r="R18" s="288" t="s">
        <v>582</v>
      </c>
      <c r="S18" s="288" t="s">
        <v>582</v>
      </c>
      <c r="T18" s="293"/>
    </row>
    <row r="19" spans="1:20" ht="24">
      <c r="A19" s="283" t="s">
        <v>95</v>
      </c>
      <c r="B19" s="284" t="s">
        <v>343</v>
      </c>
      <c r="C19" s="284" t="s">
        <v>344</v>
      </c>
      <c r="D19" s="284" t="s">
        <v>345</v>
      </c>
      <c r="E19" s="284" t="s">
        <v>346</v>
      </c>
      <c r="F19" s="284" t="s">
        <v>332</v>
      </c>
      <c r="G19" s="284">
        <v>4116</v>
      </c>
      <c r="H19" s="284">
        <v>2005</v>
      </c>
      <c r="I19" s="284" t="s">
        <v>347</v>
      </c>
      <c r="J19" s="284">
        <v>42</v>
      </c>
      <c r="K19" s="291">
        <v>4375</v>
      </c>
      <c r="L19" s="284"/>
      <c r="M19" s="290"/>
      <c r="N19" s="289" t="s">
        <v>395</v>
      </c>
      <c r="O19" s="289" t="s">
        <v>396</v>
      </c>
      <c r="P19" s="284"/>
      <c r="Q19" s="284"/>
      <c r="R19" s="288" t="s">
        <v>582</v>
      </c>
      <c r="S19" s="288" t="s">
        <v>582</v>
      </c>
      <c r="T19" s="293"/>
    </row>
    <row r="20" spans="1:20" ht="12.75">
      <c r="A20" s="283" t="s">
        <v>96</v>
      </c>
      <c r="B20" s="284" t="s">
        <v>343</v>
      </c>
      <c r="C20" s="284" t="s">
        <v>348</v>
      </c>
      <c r="D20" s="284" t="s">
        <v>349</v>
      </c>
      <c r="E20" s="284" t="s">
        <v>350</v>
      </c>
      <c r="F20" s="284" t="s">
        <v>332</v>
      </c>
      <c r="G20" s="284">
        <v>4116</v>
      </c>
      <c r="H20" s="284">
        <v>2006</v>
      </c>
      <c r="I20" s="284" t="s">
        <v>351</v>
      </c>
      <c r="J20" s="284">
        <v>38</v>
      </c>
      <c r="K20" s="291">
        <v>4700</v>
      </c>
      <c r="L20" s="284"/>
      <c r="M20" s="290"/>
      <c r="N20" s="289" t="s">
        <v>395</v>
      </c>
      <c r="O20" s="289" t="s">
        <v>396</v>
      </c>
      <c r="P20" s="284"/>
      <c r="Q20" s="284"/>
      <c r="R20" s="288" t="s">
        <v>582</v>
      </c>
      <c r="S20" s="288" t="s">
        <v>582</v>
      </c>
      <c r="T20" s="293"/>
    </row>
    <row r="21" spans="1:20" ht="13.5" thickBot="1">
      <c r="A21" s="294" t="s">
        <v>97</v>
      </c>
      <c r="B21" s="295" t="s">
        <v>374</v>
      </c>
      <c r="C21" s="295" t="s">
        <v>375</v>
      </c>
      <c r="D21" s="295" t="s">
        <v>376</v>
      </c>
      <c r="E21" s="295" t="s">
        <v>377</v>
      </c>
      <c r="F21" s="295" t="s">
        <v>306</v>
      </c>
      <c r="G21" s="295">
        <v>11100</v>
      </c>
      <c r="H21" s="295">
        <v>1995</v>
      </c>
      <c r="I21" s="347" t="s">
        <v>584</v>
      </c>
      <c r="J21" s="347">
        <v>6</v>
      </c>
      <c r="K21" s="296" t="s">
        <v>140</v>
      </c>
      <c r="L21" s="295"/>
      <c r="M21" s="297"/>
      <c r="N21" s="346" t="s">
        <v>397</v>
      </c>
      <c r="O21" s="346" t="s">
        <v>398</v>
      </c>
      <c r="P21" s="295"/>
      <c r="Q21" s="295"/>
      <c r="R21" s="298" t="s">
        <v>582</v>
      </c>
      <c r="S21" s="298" t="s">
        <v>582</v>
      </c>
      <c r="T21" s="345" t="s">
        <v>582</v>
      </c>
    </row>
  </sheetData>
  <sheetProtection/>
  <mergeCells count="18">
    <mergeCell ref="A3:I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R4:T5"/>
    <mergeCell ref="A7:K7"/>
    <mergeCell ref="J4:J6"/>
    <mergeCell ref="K4:K6"/>
    <mergeCell ref="L4:L6"/>
    <mergeCell ref="M4:M6"/>
    <mergeCell ref="N4:O5"/>
    <mergeCell ref="P4:Q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joanna.warlikowska</cp:lastModifiedBy>
  <cp:lastPrinted>2020-09-17T11:12:06Z</cp:lastPrinted>
  <dcterms:created xsi:type="dcterms:W3CDTF">2004-04-21T13:58:08Z</dcterms:created>
  <dcterms:modified xsi:type="dcterms:W3CDTF">2020-10-20T07:02:55Z</dcterms:modified>
  <cp:category/>
  <cp:version/>
  <cp:contentType/>
  <cp:contentStatus/>
</cp:coreProperties>
</file>