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Arkusz1!$B$1:$N$9</definedName>
  </definedName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5" i="1"/>
  <c r="H6" i="1" l="1"/>
  <c r="M6" i="1" s="1"/>
  <c r="H7" i="1"/>
  <c r="M7" i="1" s="1"/>
  <c r="H8" i="1"/>
  <c r="M8" i="1" s="1"/>
  <c r="H9" i="1"/>
  <c r="M9" i="1" s="1"/>
  <c r="H5" i="1"/>
  <c r="M5" i="1" s="1"/>
  <c r="N5" i="1" s="1"/>
  <c r="E6" i="1"/>
  <c r="E7" i="1"/>
  <c r="E8" i="1"/>
  <c r="E9" i="1"/>
  <c r="E5" i="1"/>
  <c r="N8" i="1" l="1"/>
  <c r="N7" i="1"/>
  <c r="N9" i="1"/>
  <c r="N6" i="1"/>
</calcChain>
</file>

<file path=xl/sharedStrings.xml><?xml version="1.0" encoding="utf-8"?>
<sst xmlns="http://schemas.openxmlformats.org/spreadsheetml/2006/main" count="15" uniqueCount="13">
  <si>
    <t>cena</t>
  </si>
  <si>
    <t>referencje śr zew</t>
  </si>
  <si>
    <t>referencje podob</t>
  </si>
  <si>
    <t>Adler</t>
  </si>
  <si>
    <t>Ekostandard</t>
  </si>
  <si>
    <t>Greecom</t>
  </si>
  <si>
    <t>WGS84</t>
  </si>
  <si>
    <t>IGO</t>
  </si>
  <si>
    <t>kryterium</t>
  </si>
  <si>
    <t>liczba punktów</t>
  </si>
  <si>
    <t>łączna liczba punktów</t>
  </si>
  <si>
    <t>pozycja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</si>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</sst>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#,##0.00\ [$zł-415];\-#,##0.00\ [$zł-415]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9" fontId="0" fillId="0" borderId="2" xfId="0" applyNumberFormat="1" applyBorder="1"/>
    <xf numFmtId="0" fontId="0" fillId="2" borderId="1" xfId="0" applyFill="1" applyBorder="1"/>
    <xf numFmtId="164" fontId="0" fillId="0" borderId="1" xfId="1" applyNumberFormat="1" applyFont="1" applyBorder="1"/>
    <xf numFmtId="0" fontId="0" fillId="0" borderId="1" xfId="0" applyFill="1" applyBorder="1"/>
    <xf numFmtId="164" fontId="0" fillId="0" borderId="1" xfId="1" applyNumberFormat="1" applyFont="1" applyFill="1" applyBorder="1"/>
    <xf numFmtId="2" fontId="0" fillId="0" borderId="1" xfId="0" applyNumberFormat="1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tabSelected="1" view="pageBreakPreview" zoomScaleNormal="100" zoomScaleSheetLayoutView="100" workbookViewId="0">
      <selection activeCell="N12" sqref="N12"/>
    </sheetView>
  </sheetViews>
  <sheetFormatPr defaultRowHeight="15" x14ac:dyDescent="0.25"/>
  <cols>
    <col min="3" max="3" width="11.85546875" bestFit="1" customWidth="1"/>
    <col min="4" max="4" width="12.42578125" bestFit="1" customWidth="1"/>
    <col min="5" max="5" width="14.42578125" bestFit="1" customWidth="1"/>
    <col min="6" max="6" width="1.5703125" customWidth="1"/>
    <col min="7" max="7" width="16.5703125" bestFit="1" customWidth="1"/>
    <col min="8" max="8" width="14.42578125" bestFit="1" customWidth="1"/>
    <col min="9" max="9" width="1.42578125" customWidth="1"/>
    <col min="10" max="10" width="16.42578125" bestFit="1" customWidth="1"/>
    <col min="11" max="11" width="14.42578125" bestFit="1" customWidth="1"/>
    <col min="12" max="12" width="1.42578125" customWidth="1"/>
    <col min="13" max="13" width="20.42578125" bestFit="1" customWidth="1"/>
  </cols>
  <sheetData>
    <row r="3" spans="2:14" x14ac:dyDescent="0.25">
      <c r="D3" s="2">
        <v>0.5</v>
      </c>
      <c r="G3" s="4">
        <v>0.2</v>
      </c>
      <c r="J3" s="4">
        <v>0.3</v>
      </c>
    </row>
    <row r="4" spans="2:14" x14ac:dyDescent="0.25">
      <c r="B4" s="1" t="s">
        <v>12</v>
      </c>
      <c r="C4" s="1" t="s">
        <v>8</v>
      </c>
      <c r="D4" s="1" t="s">
        <v>0</v>
      </c>
      <c r="E4" s="1" t="s">
        <v>9</v>
      </c>
      <c r="F4" s="5"/>
      <c r="G4" s="1" t="s">
        <v>2</v>
      </c>
      <c r="H4" s="1" t="s">
        <v>9</v>
      </c>
      <c r="I4" s="5"/>
      <c r="J4" s="1" t="s">
        <v>1</v>
      </c>
      <c r="K4" s="1" t="s">
        <v>9</v>
      </c>
      <c r="L4" s="5"/>
      <c r="M4" s="1" t="s">
        <v>10</v>
      </c>
      <c r="N4" s="1" t="s">
        <v>11</v>
      </c>
    </row>
    <row r="5" spans="2:14" x14ac:dyDescent="0.25">
      <c r="B5" s="1">
        <v>1</v>
      </c>
      <c r="C5" s="1" t="s">
        <v>3</v>
      </c>
      <c r="D5" s="6">
        <v>38000</v>
      </c>
      <c r="E5" s="1">
        <f>ROUND(MIN($D$5:$D$9)/D5*$D$3*100,2)</f>
        <v>16.45</v>
      </c>
      <c r="F5" s="5"/>
      <c r="G5" s="1">
        <v>11</v>
      </c>
      <c r="H5" s="3">
        <f>ROUND(G5/MAX($G$5:$G$9)*$G$3*100,2)</f>
        <v>20</v>
      </c>
      <c r="I5" s="5"/>
      <c r="J5" s="1">
        <v>3</v>
      </c>
      <c r="K5" s="3">
        <f>ROUND(J5/MAX($J$5:$J$9)*$J$3*100,2)</f>
        <v>30</v>
      </c>
      <c r="L5" s="5"/>
      <c r="M5" s="3">
        <f>H5+E5+K5</f>
        <v>66.45</v>
      </c>
      <c r="N5" s="1">
        <f>RANK(M5,$M$5:$M$9,0)</f>
        <v>1</v>
      </c>
    </row>
    <row r="6" spans="2:14" x14ac:dyDescent="0.25">
      <c r="B6" s="7">
        <v>2</v>
      </c>
      <c r="C6" s="7" t="s">
        <v>4</v>
      </c>
      <c r="D6" s="8">
        <v>12500</v>
      </c>
      <c r="E6" s="7">
        <f>ROUND(MIN($D$5:$D$9)/D6*$D$3*100,2)</f>
        <v>50</v>
      </c>
      <c r="F6" s="5"/>
      <c r="G6" s="7">
        <v>1</v>
      </c>
      <c r="H6" s="9">
        <f>ROUND(G6/MAX($G$5:$G$9)*$G$3*100,2)</f>
        <v>1.82</v>
      </c>
      <c r="I6" s="5"/>
      <c r="J6" s="7">
        <v>0</v>
      </c>
      <c r="K6" s="9">
        <f t="shared" ref="K6:K9" si="0">ROUND(J6/MAX($J$5:$J$9)*$J$3*100,2)</f>
        <v>0</v>
      </c>
      <c r="L6" s="5"/>
      <c r="M6" s="3">
        <f t="shared" ref="M6:M9" si="1">H6+E6+K6</f>
        <v>51.82</v>
      </c>
      <c r="N6" s="7">
        <f t="shared" ref="N6:N9" si="2">RANK(M6,$M$5:$M$9,0)</f>
        <v>3</v>
      </c>
    </row>
    <row r="7" spans="2:14" x14ac:dyDescent="0.25">
      <c r="B7" s="1">
        <v>3</v>
      </c>
      <c r="C7" s="1" t="s">
        <v>5</v>
      </c>
      <c r="D7" s="6">
        <v>27429</v>
      </c>
      <c r="E7" s="1">
        <f>ROUND(MIN($D$5:$D$9)/D7*$D$3*100,2)</f>
        <v>22.79</v>
      </c>
      <c r="F7" s="5"/>
      <c r="G7" s="1">
        <v>2</v>
      </c>
      <c r="H7" s="3">
        <f>ROUND(G7/MAX($G$5:$G$9)*$G$3*100,2)</f>
        <v>3.64</v>
      </c>
      <c r="I7" s="5"/>
      <c r="J7" s="1">
        <v>1</v>
      </c>
      <c r="K7" s="3">
        <f t="shared" si="0"/>
        <v>10</v>
      </c>
      <c r="L7" s="5"/>
      <c r="M7" s="3">
        <f t="shared" si="1"/>
        <v>36.43</v>
      </c>
      <c r="N7" s="1">
        <f t="shared" si="2"/>
        <v>5</v>
      </c>
    </row>
    <row r="8" spans="2:14" x14ac:dyDescent="0.25">
      <c r="B8" s="1">
        <v>4</v>
      </c>
      <c r="C8" s="1" t="s">
        <v>6</v>
      </c>
      <c r="D8" s="6">
        <v>24108</v>
      </c>
      <c r="E8" s="1">
        <f>ROUND(MIN($D$5:$D$9)/D8*$D$3*100,2)</f>
        <v>25.93</v>
      </c>
      <c r="F8" s="5"/>
      <c r="G8" s="1">
        <v>1</v>
      </c>
      <c r="H8" s="3">
        <f>ROUND(G8/MAX($G$5:$G$9)*$G$3*100,2)</f>
        <v>1.82</v>
      </c>
      <c r="I8" s="5"/>
      <c r="J8" s="1">
        <v>3</v>
      </c>
      <c r="K8" s="3">
        <f t="shared" si="0"/>
        <v>30</v>
      </c>
      <c r="L8" s="5"/>
      <c r="M8" s="3">
        <f t="shared" si="1"/>
        <v>57.75</v>
      </c>
      <c r="N8" s="1">
        <f t="shared" si="2"/>
        <v>2</v>
      </c>
    </row>
    <row r="9" spans="2:14" x14ac:dyDescent="0.25">
      <c r="B9" s="1">
        <v>5</v>
      </c>
      <c r="C9" s="1" t="s">
        <v>7</v>
      </c>
      <c r="D9" s="6">
        <v>15900</v>
      </c>
      <c r="E9" s="1">
        <f>ROUND(MIN($D$5:$D$9)/D9*$D$3*100,2)</f>
        <v>39.31</v>
      </c>
      <c r="F9" s="5"/>
      <c r="G9" s="1">
        <v>3</v>
      </c>
      <c r="H9" s="3">
        <f>ROUND(G9/MAX($G$5:$G$9)*$G$3*100,2)</f>
        <v>5.45</v>
      </c>
      <c r="I9" s="5"/>
      <c r="J9" s="1">
        <v>0</v>
      </c>
      <c r="K9" s="3">
        <f t="shared" si="0"/>
        <v>0</v>
      </c>
      <c r="L9" s="5"/>
      <c r="M9" s="3">
        <f t="shared" si="1"/>
        <v>44.760000000000005</v>
      </c>
      <c r="N9" s="1">
        <f t="shared" si="2"/>
        <v>4</v>
      </c>
    </row>
  </sheetData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Samby</dc:creator>
  <cp:lastModifiedBy>Użytkownik Samby</cp:lastModifiedBy>
  <cp:lastPrinted>2014-03-25T09:31:23Z</cp:lastPrinted>
  <dcterms:created xsi:type="dcterms:W3CDTF">2014-03-25T09:08:57Z</dcterms:created>
  <dcterms:modified xsi:type="dcterms:W3CDTF">2014-03-25T10:51:23Z</dcterms:modified>
</cp:coreProperties>
</file>