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Arkusz1" sheetId="1" r:id="rId1"/>
    <sheet name="Arkusz2" sheetId="2" r:id="rId2"/>
    <sheet name="Arkusz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D7" i="1" l="1"/>
  <c r="E8" i="1"/>
  <c r="E10" i="1"/>
  <c r="E11" i="1"/>
  <c r="D12" i="1"/>
  <c r="P12" i="1" l="1"/>
  <c r="P11" i="1"/>
  <c r="P10" i="1"/>
  <c r="P9" i="1"/>
  <c r="P8" i="1"/>
  <c r="P7" i="1"/>
  <c r="P13" i="1" s="1"/>
  <c r="B6" i="1" l="1"/>
  <c r="C6" i="1"/>
  <c r="D6" i="1"/>
  <c r="E6" i="1"/>
  <c r="F6" i="1"/>
  <c r="G6" i="1"/>
  <c r="H6" i="1"/>
  <c r="I6" i="1"/>
  <c r="J6" i="1"/>
  <c r="K6" i="1"/>
  <c r="L6" i="1"/>
  <c r="M6" i="1"/>
  <c r="N6" i="1"/>
  <c r="O6" i="1"/>
  <c r="P6" i="1"/>
  <c r="B7" i="1"/>
  <c r="C7" i="1"/>
  <c r="B8" i="1"/>
  <c r="C8" i="1"/>
  <c r="B9" i="1"/>
  <c r="C9" i="1"/>
  <c r="B10" i="1"/>
  <c r="C10" i="1"/>
  <c r="B11" i="1"/>
  <c r="C11" i="1"/>
  <c r="B12" i="1"/>
  <c r="C12" i="1"/>
</calcChain>
</file>

<file path=xl/sharedStrings.xml><?xml version="1.0" encoding="utf-8"?>
<sst xmlns="http://schemas.openxmlformats.org/spreadsheetml/2006/main" count="2" uniqueCount="2">
  <si>
    <t>Zużycie gazu w ujęciu miesięcznym w 2019r.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</si>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</sst>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5">
    <xf numFmtId="0" fontId="0" fillId="0" borderId="0" xfId="0"/>
    <xf numFmtId="0" fontId="0" fillId="0" borderId="0" xfId="0" applyFill="1"/>
    <xf numFmtId="0" fontId="4" fillId="0" borderId="0" xfId="0" applyFont="1" applyFill="1" applyBorder="1" applyAlignment="1">
      <alignment vertical="top"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center" vertical="center"/>
    </xf>
    <xf numFmtId="1" fontId="0" fillId="0" borderId="0" xfId="0" applyNumberFormat="1"/>
    <xf numFmtId="1" fontId="6" fillId="0" borderId="0" xfId="0" applyNumberFormat="1" applyFont="1" applyFill="1" applyBorder="1"/>
    <xf numFmtId="0" fontId="5" fillId="0" borderId="0" xfId="0" applyFont="1" applyFill="1" applyBorder="1" applyAlignment="1">
      <alignment vertical="center" wrapText="1"/>
    </xf>
    <xf numFmtId="1" fontId="5" fillId="0" borderId="1" xfId="2" applyNumberFormat="1" applyFont="1" applyFill="1" applyBorder="1"/>
    <xf numFmtId="1" fontId="5" fillId="0" borderId="1" xfId="0" applyNumberFormat="1" applyFont="1" applyFill="1" applyBorder="1"/>
    <xf numFmtId="0" fontId="5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/>
    </xf>
    <xf numFmtId="0" fontId="7" fillId="2" borderId="0" xfId="0" applyFont="1" applyFill="1"/>
    <xf numFmtId="1" fontId="7" fillId="2" borderId="0" xfId="0" applyNumberFormat="1" applyFont="1" applyFill="1" applyBorder="1"/>
    <xf numFmtId="0" fontId="8" fillId="2" borderId="1" xfId="0" applyFont="1" applyFill="1" applyBorder="1"/>
  </cellXfs>
  <cellStyles count="3">
    <cellStyle name="Normalny" xfId="0" builtinId="0"/>
    <cellStyle name="Normalny 2" xfId="2"/>
    <cellStyle name="Normalny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wel\AppData\Local\Temp\Tabelka%20z&#322;u&#380;ycia%20w%20taryfie%20W-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>
        <row r="1">
          <cell r="G1" t="str">
            <v>ZUŻYCIE GAZU w ujęciu miesięcznym   2016 r,</v>
          </cell>
        </row>
        <row r="11">
          <cell r="A11" t="str">
            <v xml:space="preserve">Nazwa punktu poboru </v>
          </cell>
          <cell r="B11" t="str">
            <v>Taryfa</v>
          </cell>
          <cell r="C11" t="str">
            <v>I</v>
          </cell>
          <cell r="D11" t="str">
            <v>II</v>
          </cell>
          <cell r="E11" t="str">
            <v>III</v>
          </cell>
          <cell r="F11" t="str">
            <v>IV</v>
          </cell>
          <cell r="G11" t="str">
            <v>V</v>
          </cell>
          <cell r="H11" t="str">
            <v>VI</v>
          </cell>
          <cell r="I11" t="str">
            <v>VII</v>
          </cell>
          <cell r="J11" t="str">
            <v>VIII</v>
          </cell>
          <cell r="K11" t="str">
            <v>IX</v>
          </cell>
          <cell r="L11" t="str">
            <v>X</v>
          </cell>
          <cell r="M11" t="str">
            <v>XI</v>
          </cell>
          <cell r="N11" t="str">
            <v>XII</v>
          </cell>
          <cell r="O11" t="str">
            <v>RAZEM kWh</v>
          </cell>
        </row>
        <row r="12">
          <cell r="A12" t="str">
            <v>PSP NR 3</v>
          </cell>
          <cell r="B12" t="str">
            <v>W-5</v>
          </cell>
        </row>
        <row r="13">
          <cell r="A13" t="str">
            <v>PSP NOWOSIELEC</v>
          </cell>
          <cell r="B13" t="str">
            <v>W-5</v>
          </cell>
        </row>
        <row r="14">
          <cell r="A14" t="str">
            <v>GIMNAZJUM NR 1</v>
          </cell>
          <cell r="B14" t="str">
            <v>W-5</v>
          </cell>
        </row>
        <row r="15">
          <cell r="A15" t="str">
            <v>PRZEDSZKOLE NR 1</v>
          </cell>
          <cell r="B15" t="str">
            <v>W-5</v>
          </cell>
        </row>
        <row r="16">
          <cell r="A16" t="str">
            <v>Dom kultury w Nowosielcu</v>
          </cell>
          <cell r="B16" t="str">
            <v>W-5</v>
          </cell>
        </row>
        <row r="17">
          <cell r="A17" t="str">
            <v>Dom Kultury w Zarzeczu</v>
          </cell>
          <cell r="B17" t="str">
            <v>W-5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Q21"/>
  <sheetViews>
    <sheetView tabSelected="1" workbookViewId="0">
      <selection activeCell="O22" sqref="O22"/>
    </sheetView>
  </sheetViews>
  <sheetFormatPr defaultRowHeight="15" x14ac:dyDescent="0.25"/>
  <cols>
    <col min="2" max="2" width="30.28515625" customWidth="1"/>
    <col min="16" max="16" width="11.5703125" customWidth="1"/>
  </cols>
  <sheetData>
    <row r="4" spans="1:17" ht="21" x14ac:dyDescent="0.35">
      <c r="D4" s="11" t="s">
        <v>0</v>
      </c>
      <c r="E4" s="11"/>
      <c r="F4" s="11"/>
      <c r="G4" s="11"/>
      <c r="H4" s="11"/>
      <c r="I4" s="11"/>
      <c r="J4" s="11"/>
      <c r="K4" s="11"/>
    </row>
    <row r="6" spans="1:17" x14ac:dyDescent="0.25">
      <c r="B6" s="14" t="str">
        <f>[1]Sheet1!A11</f>
        <v xml:space="preserve">Nazwa punktu poboru </v>
      </c>
      <c r="C6" s="14" t="str">
        <f>[1]Sheet1!B11</f>
        <v>Taryfa</v>
      </c>
      <c r="D6" s="14" t="str">
        <f>[1]Sheet1!C11</f>
        <v>I</v>
      </c>
      <c r="E6" s="14" t="str">
        <f>[1]Sheet1!D11</f>
        <v>II</v>
      </c>
      <c r="F6" s="14" t="str">
        <f>[1]Sheet1!E11</f>
        <v>III</v>
      </c>
      <c r="G6" s="14" t="str">
        <f>[1]Sheet1!F11</f>
        <v>IV</v>
      </c>
      <c r="H6" s="14" t="str">
        <f>[1]Sheet1!G11</f>
        <v>V</v>
      </c>
      <c r="I6" s="14" t="str">
        <f>[1]Sheet1!H11</f>
        <v>VI</v>
      </c>
      <c r="J6" s="14" t="str">
        <f>[1]Sheet1!I11</f>
        <v>VII</v>
      </c>
      <c r="K6" s="14" t="str">
        <f>[1]Sheet1!J11</f>
        <v>VIII</v>
      </c>
      <c r="L6" s="14" t="str">
        <f>[1]Sheet1!K11</f>
        <v>IX</v>
      </c>
      <c r="M6" s="14" t="str">
        <f>[1]Sheet1!L11</f>
        <v>X</v>
      </c>
      <c r="N6" s="14" t="str">
        <f>[1]Sheet1!M11</f>
        <v>XI</v>
      </c>
      <c r="O6" s="14" t="str">
        <f>[1]Sheet1!N11</f>
        <v>XII</v>
      </c>
      <c r="P6" s="14" t="str">
        <f>[1]Sheet1!O11</f>
        <v>RAZEM kWh</v>
      </c>
    </row>
    <row r="7" spans="1:17" x14ac:dyDescent="0.25">
      <c r="B7" s="3" t="str">
        <f>[1]Sheet1!A12</f>
        <v>PSP NR 3</v>
      </c>
      <c r="C7" s="4" t="str">
        <f>[1]Sheet1!B12</f>
        <v>W-5</v>
      </c>
      <c r="D7" s="10">
        <f>49959+6665</f>
        <v>56624</v>
      </c>
      <c r="E7" s="10">
        <v>59178</v>
      </c>
      <c r="F7" s="10">
        <v>55905</v>
      </c>
      <c r="G7" s="10">
        <v>11199</v>
      </c>
      <c r="H7" s="10">
        <v>5469</v>
      </c>
      <c r="I7" s="10">
        <v>3954</v>
      </c>
      <c r="J7" s="10">
        <v>3183</v>
      </c>
      <c r="K7" s="10">
        <v>2990</v>
      </c>
      <c r="L7" s="10">
        <v>8630</v>
      </c>
      <c r="M7" s="10">
        <v>45800</v>
      </c>
      <c r="N7" s="10">
        <v>55900</v>
      </c>
      <c r="O7" s="10">
        <v>68600</v>
      </c>
      <c r="P7" s="10">
        <f>SUM(D7:O7)</f>
        <v>377432</v>
      </c>
      <c r="Q7" s="7"/>
    </row>
    <row r="8" spans="1:17" x14ac:dyDescent="0.25">
      <c r="B8" s="3" t="str">
        <f>[1]Sheet1!A13</f>
        <v>PSP NOWOSIELEC</v>
      </c>
      <c r="C8" s="4" t="str">
        <f>[1]Sheet1!B13</f>
        <v>W-5</v>
      </c>
      <c r="D8" s="10">
        <v>41873</v>
      </c>
      <c r="E8" s="10">
        <f>45373-3981</f>
        <v>41392</v>
      </c>
      <c r="F8" s="10">
        <v>35307</v>
      </c>
      <c r="G8" s="10">
        <v>5714</v>
      </c>
      <c r="H8" s="10">
        <v>3369</v>
      </c>
      <c r="I8" s="10">
        <v>2284</v>
      </c>
      <c r="J8" s="10">
        <v>973</v>
      </c>
      <c r="K8" s="10">
        <v>1025</v>
      </c>
      <c r="L8" s="10">
        <v>3850</v>
      </c>
      <c r="M8" s="10">
        <v>15790</v>
      </c>
      <c r="N8" s="10">
        <v>25416</v>
      </c>
      <c r="O8" s="10">
        <v>39534</v>
      </c>
      <c r="P8" s="10">
        <f t="shared" ref="P8:P12" si="0">SUM(D8:O8)</f>
        <v>216527</v>
      </c>
      <c r="Q8" s="7"/>
    </row>
    <row r="9" spans="1:17" x14ac:dyDescent="0.25">
      <c r="B9" s="3" t="str">
        <f>[1]Sheet1!A14</f>
        <v>GIMNAZJUM NR 1</v>
      </c>
      <c r="C9" s="4" t="str">
        <f>[1]Sheet1!B14</f>
        <v>W-5</v>
      </c>
      <c r="D9" s="10">
        <v>65976</v>
      </c>
      <c r="E9" s="10">
        <v>48797</v>
      </c>
      <c r="F9" s="10">
        <v>45318</v>
      </c>
      <c r="G9" s="10">
        <v>26503</v>
      </c>
      <c r="H9" s="10">
        <v>207</v>
      </c>
      <c r="I9" s="10">
        <v>120</v>
      </c>
      <c r="J9" s="10">
        <v>11</v>
      </c>
      <c r="K9" s="10">
        <v>22</v>
      </c>
      <c r="L9" s="10">
        <v>1034</v>
      </c>
      <c r="M9" s="10">
        <v>17260</v>
      </c>
      <c r="N9" s="10">
        <v>36445</v>
      </c>
      <c r="O9" s="10">
        <v>34562</v>
      </c>
      <c r="P9" s="10">
        <f t="shared" si="0"/>
        <v>276255</v>
      </c>
    </row>
    <row r="10" spans="1:17" x14ac:dyDescent="0.25">
      <c r="B10" s="3" t="str">
        <f>[1]Sheet1!A15</f>
        <v>PRZEDSZKOLE NR 1</v>
      </c>
      <c r="C10" s="4" t="str">
        <f>[1]Sheet1!B15</f>
        <v>W-5</v>
      </c>
      <c r="D10" s="10">
        <v>22218</v>
      </c>
      <c r="E10" s="10">
        <f>21835-1031</f>
        <v>20804</v>
      </c>
      <c r="F10" s="10">
        <v>20221</v>
      </c>
      <c r="G10" s="10">
        <v>6898</v>
      </c>
      <c r="H10" s="10">
        <v>3186</v>
      </c>
      <c r="I10" s="10">
        <v>3490</v>
      </c>
      <c r="J10" s="10">
        <v>1487</v>
      </c>
      <c r="K10" s="10">
        <v>419</v>
      </c>
      <c r="L10" s="10">
        <v>2437</v>
      </c>
      <c r="M10" s="10">
        <v>11325</v>
      </c>
      <c r="N10" s="10">
        <v>18343</v>
      </c>
      <c r="O10" s="10">
        <v>21608</v>
      </c>
      <c r="P10" s="10">
        <f t="shared" si="0"/>
        <v>132436</v>
      </c>
      <c r="Q10" s="7"/>
    </row>
    <row r="11" spans="1:17" x14ac:dyDescent="0.25">
      <c r="B11" s="3" t="str">
        <f>[1]Sheet1!A16</f>
        <v>Dom kultury w Nowosielcu</v>
      </c>
      <c r="C11" s="4" t="str">
        <f>[1]Sheet1!B16</f>
        <v>W-5</v>
      </c>
      <c r="D11" s="8">
        <v>24656</v>
      </c>
      <c r="E11" s="8">
        <f>28990-4151</f>
        <v>24839</v>
      </c>
      <c r="F11" s="8">
        <v>17816</v>
      </c>
      <c r="G11" s="8">
        <v>7944</v>
      </c>
      <c r="H11" s="8">
        <v>4447</v>
      </c>
      <c r="I11" s="8">
        <v>3067</v>
      </c>
      <c r="J11" s="8">
        <v>2352</v>
      </c>
      <c r="K11" s="8">
        <v>1134</v>
      </c>
      <c r="L11" s="8">
        <v>11092</v>
      </c>
      <c r="M11" s="8">
        <v>15511</v>
      </c>
      <c r="N11" s="8">
        <v>17011</v>
      </c>
      <c r="O11" s="8">
        <v>19072</v>
      </c>
      <c r="P11" s="10">
        <f t="shared" si="0"/>
        <v>148941</v>
      </c>
      <c r="Q11" s="7"/>
    </row>
    <row r="12" spans="1:17" x14ac:dyDescent="0.25">
      <c r="B12" s="3" t="str">
        <f>[1]Sheet1!A17</f>
        <v>Dom Kultury w Zarzeczu</v>
      </c>
      <c r="C12" s="4" t="str">
        <f>[1]Sheet1!B17</f>
        <v>W-5</v>
      </c>
      <c r="D12" s="9">
        <f>18838+360</f>
        <v>19198</v>
      </c>
      <c r="E12" s="9">
        <v>18397</v>
      </c>
      <c r="F12" s="9">
        <v>16804</v>
      </c>
      <c r="G12" s="9">
        <v>2493</v>
      </c>
      <c r="H12" s="9">
        <v>885</v>
      </c>
      <c r="I12" s="9">
        <v>144</v>
      </c>
      <c r="J12" s="9">
        <v>354</v>
      </c>
      <c r="K12" s="9">
        <v>850</v>
      </c>
      <c r="L12" s="9">
        <v>1058</v>
      </c>
      <c r="M12" s="9">
        <v>3423</v>
      </c>
      <c r="N12" s="9">
        <v>10313</v>
      </c>
      <c r="O12" s="9">
        <v>16599</v>
      </c>
      <c r="P12" s="10">
        <f t="shared" si="0"/>
        <v>90518</v>
      </c>
      <c r="Q12" s="6"/>
    </row>
    <row r="13" spans="1:17" x14ac:dyDescent="0.25">
      <c r="B13" s="2"/>
      <c r="C13" s="1"/>
      <c r="O13" s="12" t="s">
        <v>1</v>
      </c>
      <c r="P13" s="13">
        <f>P7+P8+P9+P10+P11+P12</f>
        <v>1242109</v>
      </c>
    </row>
    <row r="14" spans="1:17" x14ac:dyDescent="0.25">
      <c r="B14" s="1"/>
      <c r="C14" s="1"/>
    </row>
    <row r="15" spans="1:17" x14ac:dyDescent="0.25">
      <c r="A15" s="1"/>
    </row>
    <row r="16" spans="1:17" x14ac:dyDescent="0.25">
      <c r="A16" s="1"/>
    </row>
    <row r="17" spans="1:16" x14ac:dyDescent="0.25">
      <c r="A17" s="1"/>
      <c r="P17" s="5"/>
    </row>
    <row r="18" spans="1:16" x14ac:dyDescent="0.25">
      <c r="A18" s="1"/>
    </row>
    <row r="21" spans="1:16" x14ac:dyDescent="0.25">
      <c r="P21" s="5"/>
    </row>
  </sheetData>
  <mergeCells count="1">
    <mergeCell ref="D4:K4"/>
  </mergeCells>
  <pageMargins left="0.7" right="0.7" top="0.75" bottom="0.75" header="0.3" footer="0.3"/>
  <pageSetup paperSize="8" scale="77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2020-11-06T08:57:11Z</dcterms:modified>
</cp:coreProperties>
</file>