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6380" windowHeight="8190" tabRatio="500"/>
  </bookViews>
  <sheets>
    <sheet name="całość" sheetId="1" r:id="rId1"/>
  </sheets>
  <definedNames>
    <definedName name="Excel_BuiltIn_Print_Titles_1_1">całość!$A$3:$HS$5</definedName>
    <definedName name="Excel_BuiltIn_Print_Titles_1_1_1">całość!$A$3:$BB$5</definedName>
    <definedName name="Excel_BuiltIn_Print_Titles_1_1_1_1">całość!$A$3:$BA$5</definedName>
    <definedName name="Excel_BuiltIn_Print_Titles_1_1_1_1_1">całość!#REF!</definedName>
    <definedName name="Excel_BuiltIn_Print_Titles_1_1_1_1_1_1">całość!$A$3:$AT$5</definedName>
    <definedName name="Excel_BuiltIn_Print_Titles_1_1_1_1_1_1_1">całość!#REF!</definedName>
    <definedName name="Excel_BuiltIn_Print_Titles_1_1_1_1_1_1_1_1">całość!$A$3:$U$5</definedName>
    <definedName name="Excel_BuiltIn_Print_Titles_1_1_1_1_1_1_1_1_1">całość!$A$3:$U$5</definedName>
    <definedName name="Excel_BuiltIn_Print_Titles_1_1_1_1_1_1_1_1_1_1">całość!$A$3:$U$5</definedName>
    <definedName name="Excel_BuiltIn_Print_Titles_1_1_1_1_1_1_1_1_1_1_1_1_1_1_1_1">całość!$A$3:$U$5</definedName>
    <definedName name="Excel_BuiltIn_Print_Titles_1_1_1_1_1_1_1_1_1_1_1_1_1_1_1_1_1">całość!$A$3:$U$5</definedName>
    <definedName name="Excel_BuiltIn_Print_Titles_1_1_1_1_1_1_1_1_1_1_1_1_1_1_1_1_1_1">całość!#REF!</definedName>
    <definedName name="Excel_BuiltIn_Print_Titles_1_1_1_1_1_1_1_1_1_1_1_1_1_1_1_1_1_1_1">całość!$A$3:$D$5</definedName>
    <definedName name="Excel_BuiltIn_Print_Titles_1_1_1_1_1_1_1_1_1_1_1_1_1_1_1_1_1_1_1_1">całość!$A$3:$D$5</definedName>
    <definedName name="Excel_BuiltIn_Print_Titles_1_1_1_1_1_1_1_1_1_1_1_1_1_1_1_1_1_1_1_1_1">całość!$A$3:$U$5</definedName>
    <definedName name="Excel_BuiltIn_Print_Titles_1_1_1_1_1_1_1_1_1_1_1_1_1_1_1_1_1_1_1_1_1_1">całość!$A$3:$U$5</definedName>
    <definedName name="Excel_BuiltIn_Print_Titles_1_1_1_1_1_1_1_1_1_1_1_1_1_1_1_1_1_1_1_1_1_1_1">całość!$A$3:$U$5</definedName>
    <definedName name="Excel_BuiltIn_Print_Titles_1_1_1_1_1_1_1_1_1_1_1_1_1_1_1_1_1_1_1_1_1_1_1_1">całość!$A$3:$A$5</definedName>
    <definedName name="_xlnm.Print_Area" localSheetId="0">całość!$A$1:$W$28</definedName>
    <definedName name="_xlnm.Print_Titles" localSheetId="0">całość!$3:$5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S27" i="1" l="1"/>
  <c r="O27" i="1"/>
  <c r="N27" i="1"/>
  <c r="J27" i="1"/>
  <c r="V26" i="1"/>
  <c r="O26" i="1"/>
  <c r="N26" i="1"/>
  <c r="I26" i="1"/>
  <c r="J26" i="1" s="1"/>
  <c r="S26" i="1" s="1"/>
  <c r="D26" i="1"/>
  <c r="Q25" i="1"/>
  <c r="O25" i="1"/>
  <c r="N25" i="1"/>
  <c r="J25" i="1"/>
  <c r="T24" i="1"/>
  <c r="O24" i="1"/>
  <c r="N24" i="1"/>
  <c r="T23" i="1"/>
  <c r="O23" i="1"/>
  <c r="N23" i="1"/>
  <c r="O22" i="1"/>
  <c r="N22" i="1"/>
  <c r="J22" i="1"/>
  <c r="R22" i="1" s="1"/>
  <c r="T21" i="1"/>
  <c r="O21" i="1"/>
  <c r="N21" i="1"/>
  <c r="T20" i="1"/>
  <c r="O20" i="1"/>
  <c r="N20" i="1"/>
  <c r="R19" i="1"/>
  <c r="O19" i="1"/>
  <c r="N19" i="1"/>
  <c r="J19" i="1"/>
  <c r="V18" i="1"/>
  <c r="O18" i="1"/>
  <c r="N18" i="1"/>
  <c r="J18" i="1"/>
  <c r="Q18" i="1" s="1"/>
  <c r="V17" i="1"/>
  <c r="O17" i="1"/>
  <c r="N17" i="1"/>
  <c r="J17" i="1"/>
  <c r="S17" i="1" s="1"/>
  <c r="V16" i="1"/>
  <c r="O16" i="1"/>
  <c r="N16" i="1"/>
  <c r="J16" i="1"/>
  <c r="R16" i="1" s="1"/>
  <c r="R14" i="1"/>
  <c r="I14" i="1"/>
  <c r="V13" i="1"/>
  <c r="R13" i="1"/>
  <c r="V12" i="1"/>
  <c r="R12" i="1"/>
  <c r="I12" i="1"/>
  <c r="T11" i="1"/>
  <c r="I11" i="1"/>
  <c r="R10" i="1"/>
  <c r="I10" i="1"/>
  <c r="T9" i="1"/>
  <c r="T6" i="1" s="1"/>
  <c r="I9" i="1"/>
  <c r="J8" i="1"/>
  <c r="I8" i="1" s="1"/>
  <c r="I6" i="1" s="1"/>
  <c r="N7" i="1"/>
  <c r="J7" i="1"/>
  <c r="R7" i="1" s="1"/>
  <c r="U6" i="1"/>
  <c r="P6" i="1"/>
  <c r="H6" i="1"/>
  <c r="Q8" i="1" l="1"/>
  <c r="Q6" i="1" s="1"/>
  <c r="S6" i="1"/>
  <c r="R6" i="1"/>
  <c r="J6" i="1" s="1"/>
</calcChain>
</file>

<file path=xl/sharedStrings.xml><?xml version="1.0" encoding="utf-8"?>
<sst xmlns="http://schemas.openxmlformats.org/spreadsheetml/2006/main" count="207" uniqueCount="116">
  <si>
    <t>Zestawienie wszystkich punktów poboru gazu objętych zamówieniem</t>
  </si>
  <si>
    <t>Lp punkt poboru</t>
  </si>
  <si>
    <t>Lp płatnik</t>
  </si>
  <si>
    <t xml:space="preserve">Odbiorca / Punkt poboru gazu                    </t>
  </si>
  <si>
    <t>Lokalizacja punktu poboru</t>
  </si>
  <si>
    <t>Nr identyfikacyjny punktu wyjścia</t>
  </si>
  <si>
    <t>Nr OSD/nr punktu poboru</t>
  </si>
  <si>
    <t>Warunki rozliczeń
(stan na IX 2020)</t>
  </si>
  <si>
    <t>Nr klienta</t>
  </si>
  <si>
    <t>Odbiorca/Nabywca                   (Płatnik faktur)</t>
  </si>
  <si>
    <t>adres płatnika faktur</t>
  </si>
  <si>
    <t>NIP</t>
  </si>
  <si>
    <t>REGON</t>
  </si>
  <si>
    <t>Zużycie paliwa gazowego w grupach cenowych</t>
  </si>
  <si>
    <t>Stawka akcyzy</t>
  </si>
  <si>
    <t>Grupa taryfowa</t>
  </si>
  <si>
    <r>
      <rPr>
        <b/>
        <sz val="8"/>
        <rFont val="Arial"/>
        <family val="2"/>
        <charset val="1"/>
      </rPr>
      <t>Moc umowna</t>
    </r>
    <r>
      <rPr>
        <sz val="8"/>
        <rFont val="Arial"/>
        <family val="2"/>
        <charset val="1"/>
      </rPr>
      <t xml:space="preserve"> (dla punktów w grupie W-5 i W-6A)</t>
    </r>
  </si>
  <si>
    <t>Grupy taryfowe
 W-1.x</t>
  </si>
  <si>
    <t>Grupy taryfowe
 W-2.x</t>
  </si>
  <si>
    <t>Grupa taryfowa
 W-3.6</t>
  </si>
  <si>
    <t>Grupa taryfowa
 W-4</t>
  </si>
  <si>
    <t>Grupa taryfowa
 W-5</t>
  </si>
  <si>
    <t>Grupa taryfowa
 W-6A</t>
  </si>
  <si>
    <t>[kWh]</t>
  </si>
  <si>
    <t>[m3]</t>
  </si>
  <si>
    <t>[gr/m3]</t>
  </si>
  <si>
    <t>RAZEM (I+II)</t>
  </si>
  <si>
    <t xml:space="preserve">Ośrodek Pomocy Społecznej w Nisku </t>
  </si>
  <si>
    <t>ul. 3-go Maja 10</t>
  </si>
  <si>
    <t>008067479</t>
  </si>
  <si>
    <t>6053058</t>
  </si>
  <si>
    <t>W-3.6</t>
  </si>
  <si>
    <t>Gmina i Miasto Nisko</t>
  </si>
  <si>
    <t>830409442</t>
  </si>
  <si>
    <t>zwolnione</t>
  </si>
  <si>
    <t>Dom Kultury w Nowej Wsi</t>
  </si>
  <si>
    <t>Nowa Wieś dz nr 284/5</t>
  </si>
  <si>
    <t>008176433</t>
  </si>
  <si>
    <t>6080066</t>
  </si>
  <si>
    <t>W-2.1</t>
  </si>
  <si>
    <t>ul. Pl.Wolności 14</t>
  </si>
  <si>
    <t>602-001-75-09</t>
  </si>
  <si>
    <t>Dom Kultury w Nowosielcu</t>
  </si>
  <si>
    <t xml:space="preserve">Nowosielec 209 </t>
  </si>
  <si>
    <t>008183857</t>
  </si>
  <si>
    <t>W-5</t>
  </si>
  <si>
    <t xml:space="preserve">Dom Kultury w Wolinie </t>
  </si>
  <si>
    <t>ul.Henryka Sienkiewicza dz.62/2</t>
  </si>
  <si>
    <t>008129611</t>
  </si>
  <si>
    <t>6020051</t>
  </si>
  <si>
    <t>Dom Kultury w Zarzeczu</t>
  </si>
  <si>
    <t>ul.A. Mickiewicza 24</t>
  </si>
  <si>
    <t>008070177</t>
  </si>
  <si>
    <t>Remiza OSP w Nowosielcu</t>
  </si>
  <si>
    <t>Nowosielec 209 B</t>
  </si>
  <si>
    <t>008131140</t>
  </si>
  <si>
    <t>6120134</t>
  </si>
  <si>
    <t>Budynek Gminy Zarzecze</t>
  </si>
  <si>
    <t>ul.A.Mickiewicza 47a</t>
  </si>
  <si>
    <t xml:space="preserve"> 008124205</t>
  </si>
  <si>
    <t>PSP w Wolinie</t>
  </si>
  <si>
    <t>ul.Piaskowa 10</t>
  </si>
  <si>
    <t>008074186</t>
  </si>
  <si>
    <t>Zakład Polna 28 w Zarzeczu</t>
  </si>
  <si>
    <t>ul.Polna 28</t>
  </si>
  <si>
    <t>008129762</t>
  </si>
  <si>
    <t>W 3.6</t>
  </si>
  <si>
    <t>602-001-75-19</t>
  </si>
  <si>
    <t xml:space="preserve">Publiczna Szkoła Podstawowa nr 1 im PŁK. Stanisława Dąbka </t>
  </si>
  <si>
    <t>ul.Juliusza Słowackiego 10</t>
  </si>
  <si>
    <t>008074177</t>
  </si>
  <si>
    <t>6998015</t>
  </si>
  <si>
    <t xml:space="preserve">Gmina i Miasto Nisko </t>
  </si>
  <si>
    <t xml:space="preserve">Zespół Szkolno-Przedszkolny Nr 1 w Nisku </t>
  </si>
  <si>
    <t>ul. Henryka Dąbrowskiego 8</t>
  </si>
  <si>
    <t>008074181</t>
  </si>
  <si>
    <t>6998019</t>
  </si>
  <si>
    <t>W-4</t>
  </si>
  <si>
    <t>Zespół Szkolno-Przedszkolny Nr 1 w Nisku „Mieszkanie”</t>
  </si>
  <si>
    <t>008066187</t>
  </si>
  <si>
    <t xml:space="preserve">Publiczna Szkoła Podstawowa Nr 6 w Nisku </t>
  </si>
  <si>
    <t>ul. Sandomierska 114</t>
  </si>
  <si>
    <t>008074175</t>
  </si>
  <si>
    <t>6998013</t>
  </si>
  <si>
    <t>W-3,6</t>
  </si>
  <si>
    <t>Zarząd Budynków Komunalnych i Zieleni Miejskiej / Gimnazjum nr 1</t>
  </si>
  <si>
    <t>ul. Fryderyka Chopina 31</t>
  </si>
  <si>
    <t>008074178</t>
  </si>
  <si>
    <t>6998016</t>
  </si>
  <si>
    <t xml:space="preserve">Przedszkole Nr 1 w Nisku </t>
  </si>
  <si>
    <t>ul. Fryderyka Chopina 33</t>
  </si>
  <si>
    <t>008125251</t>
  </si>
  <si>
    <t>6029254</t>
  </si>
  <si>
    <t>Zespół Szkolno Przedszkolny nr 2  w Nisku</t>
  </si>
  <si>
    <t>ul. Tysiąclecia 12A</t>
  </si>
  <si>
    <t>008074176</t>
  </si>
  <si>
    <t>6998014</t>
  </si>
  <si>
    <t xml:space="preserve">PSP  Nr 3 w Nisku </t>
  </si>
  <si>
    <t>ul. Piaskowa 15</t>
  </si>
  <si>
    <t>008074179</t>
  </si>
  <si>
    <t>6998017</t>
  </si>
  <si>
    <t>Zespół Szkolno Przedszkolny w Nowosielcu</t>
  </si>
  <si>
    <t xml:space="preserve">Nowosielec 134 </t>
  </si>
  <si>
    <t>008074182</t>
  </si>
  <si>
    <t>6998020</t>
  </si>
  <si>
    <t>Zespół Szkolno Przedszkolny w Zarzeczu</t>
  </si>
  <si>
    <t>ul.Mickiewicza 45,Zarzecze</t>
  </si>
  <si>
    <t>008074185</t>
  </si>
  <si>
    <t>6998023</t>
  </si>
  <si>
    <t>008074184</t>
  </si>
  <si>
    <t>Żłobek Miejski Nisko</t>
  </si>
  <si>
    <t>ul.3-go Maja 22</t>
  </si>
  <si>
    <t>008067464</t>
  </si>
  <si>
    <t>6053042</t>
  </si>
  <si>
    <r>
      <t>Prognoza zużycia paliwa gazowego na okres 1-01-2021,31.12. 2021</t>
    </r>
    <r>
      <rPr>
        <sz val="8"/>
        <rFont val="Arial"/>
        <family val="2"/>
        <charset val="1"/>
      </rPr>
      <t xml:space="preserve"> (wsp. konwersji 10,88)</t>
    </r>
  </si>
  <si>
    <t>Prognoza zużycia paliwa gazowego na okres 1.01-2021 do 31.12.2021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</si>
</sst>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,000,000"/>
    <numFmt numFmtId="165" formatCode="0.000"/>
  </numFmts>
  <fonts count="17" x14ac:knownFonts="1">
    <font>
      <sz val="10"/>
      <name val="Arial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1"/>
    </font>
    <font>
      <sz val="11"/>
      <color rgb="FF000000"/>
      <name val="Arial"/>
      <family val="2"/>
      <charset val="1"/>
    </font>
    <font>
      <sz val="10"/>
      <name val="Arial"/>
      <family val="2"/>
      <charset val="1"/>
    </font>
    <font>
      <sz val="8"/>
      <name val="Arial"/>
      <family val="2"/>
      <charset val="238"/>
    </font>
    <font>
      <sz val="14"/>
      <color rgb="FF000000"/>
      <name val="Arial"/>
      <family val="2"/>
      <charset val="1"/>
    </font>
    <font>
      <b/>
      <sz val="8"/>
      <name val="Arial"/>
      <family val="2"/>
      <charset val="1"/>
    </font>
    <font>
      <b/>
      <sz val="9"/>
      <name val="Arial"/>
      <family val="2"/>
      <charset val="238"/>
    </font>
    <font>
      <sz val="9"/>
      <color rgb="FF000000"/>
      <name val="Arial"/>
      <family val="2"/>
      <charset val="238"/>
    </font>
    <font>
      <b/>
      <i/>
      <sz val="9"/>
      <name val="Arial"/>
      <family val="2"/>
      <charset val="238"/>
    </font>
    <font>
      <b/>
      <sz val="9"/>
      <color rgb="FF000000"/>
      <name val="Arial"/>
      <family val="2"/>
      <charset val="238"/>
    </font>
    <font>
      <i/>
      <sz val="9"/>
      <name val="Arial"/>
      <family val="2"/>
      <charset val="238"/>
    </font>
    <font>
      <sz val="10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9"/>
      <color rgb="FFFF0000"/>
      <name val="Arial"/>
      <family val="2"/>
      <charset val="238"/>
    </font>
    <font>
      <sz val="8"/>
      <color rgb="FFFF0000"/>
      <name val="Arial"/>
      <family val="2"/>
      <charset val="238"/>
    </font>
  </fonts>
  <fills count="17">
    <fill>
      <patternFill patternType="none"/>
    </fill>
    <fill>
      <patternFill patternType="gray125"/>
    </fill>
    <fill>
      <patternFill patternType="solid">
        <fgColor rgb="FFCCC1DA"/>
        <bgColor rgb="FFB9CDE5"/>
      </patternFill>
    </fill>
    <fill>
      <patternFill patternType="solid">
        <fgColor rgb="FFD7E4BD"/>
        <bgColor rgb="FFB9CDE5"/>
      </patternFill>
    </fill>
    <fill>
      <patternFill patternType="solid">
        <fgColor rgb="FFFAC090"/>
        <bgColor rgb="FFC4BD97"/>
      </patternFill>
    </fill>
    <fill>
      <patternFill patternType="solid">
        <fgColor rgb="FFB9CDE5"/>
        <bgColor rgb="FFCCC1DA"/>
      </patternFill>
    </fill>
    <fill>
      <patternFill patternType="solid">
        <fgColor rgb="FFD99694"/>
        <bgColor rgb="FFFF99CC"/>
      </patternFill>
    </fill>
    <fill>
      <patternFill patternType="solid">
        <fgColor rgb="FF92D050"/>
        <bgColor rgb="FFC4BD97"/>
      </patternFill>
    </fill>
    <fill>
      <patternFill patternType="solid">
        <fgColor rgb="FFC4BD97"/>
        <bgColor rgb="FFCCC1DA"/>
      </patternFill>
    </fill>
    <fill>
      <patternFill patternType="solid">
        <fgColor rgb="FF7F7F7F"/>
        <bgColor rgb="FF666699"/>
      </patternFill>
    </fill>
    <fill>
      <patternFill patternType="solid">
        <fgColor rgb="FF93CDDD"/>
        <bgColor rgb="FFB9CDE5"/>
      </patternFill>
    </fill>
    <fill>
      <patternFill patternType="solid">
        <fgColor rgb="FFE46C0A"/>
        <bgColor rgb="FFC0504D"/>
      </patternFill>
    </fill>
    <fill>
      <patternFill patternType="solid">
        <fgColor rgb="FFFFC000"/>
        <bgColor rgb="FFFF9900"/>
      </patternFill>
    </fill>
    <fill>
      <patternFill patternType="solid">
        <fgColor rgb="FFC0504D"/>
        <bgColor rgb="FF993366"/>
      </patternFill>
    </fill>
    <fill>
      <patternFill patternType="solid">
        <fgColor rgb="FF00B050"/>
        <bgColor rgb="FF008080"/>
      </patternFill>
    </fill>
    <fill>
      <patternFill patternType="solid">
        <fgColor rgb="FFFFFFFF"/>
        <bgColor rgb="FFFFFFCC"/>
      </patternFill>
    </fill>
    <fill>
      <patternFill patternType="solid">
        <fgColor theme="4" tint="0.59999389629810485"/>
        <bgColor rgb="FFFFFF00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0" fontId="13" fillId="0" borderId="0" applyBorder="0" applyProtection="0">
      <alignment horizontal="left"/>
    </xf>
    <xf numFmtId="0" fontId="13" fillId="0" borderId="0" applyBorder="0" applyProtection="0"/>
    <xf numFmtId="0" fontId="13" fillId="0" borderId="0"/>
    <xf numFmtId="0" fontId="13" fillId="0" borderId="0" applyBorder="0" applyProtection="0"/>
    <xf numFmtId="0" fontId="13" fillId="0" borderId="0" applyBorder="0" applyProtection="0">
      <alignment horizontal="left"/>
    </xf>
    <xf numFmtId="0" fontId="13" fillId="0" borderId="0" applyBorder="0" applyProtection="0"/>
    <xf numFmtId="0" fontId="13" fillId="0" borderId="0" applyBorder="0" applyProtection="0"/>
  </cellStyleXfs>
  <cellXfs count="246">
    <xf numFmtId="0" fontId="0" fillId="0" borderId="0" xfId="0"/>
    <xf numFmtId="0" fontId="1" fillId="0" borderId="0" xfId="0" applyFont="1" applyAlignment="1">
      <alignment horizontal="center" vertical="top"/>
    </xf>
    <xf numFmtId="0" fontId="1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right" vertical="top" wrapText="1"/>
    </xf>
    <xf numFmtId="0" fontId="1" fillId="0" borderId="0" xfId="0" applyFont="1" applyAlignment="1">
      <alignment horizontal="right" vertical="top"/>
    </xf>
    <xf numFmtId="0" fontId="2" fillId="0" borderId="0" xfId="0" applyFont="1" applyBorder="1" applyAlignment="1">
      <alignment vertical="top" wrapText="1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top"/>
    </xf>
    <xf numFmtId="0" fontId="3" fillId="0" borderId="0" xfId="0" applyFont="1" applyBorder="1" applyAlignment="1">
      <alignment horizontal="left" vertical="top"/>
    </xf>
    <xf numFmtId="0" fontId="1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right" vertical="top"/>
    </xf>
    <xf numFmtId="0" fontId="1" fillId="0" borderId="0" xfId="0" applyFont="1" applyBorder="1" applyAlignment="1">
      <alignment vertical="top"/>
    </xf>
    <xf numFmtId="0" fontId="5" fillId="0" borderId="0" xfId="0" applyFont="1" applyBorder="1" applyAlignment="1">
      <alignment vertical="top"/>
    </xf>
    <xf numFmtId="0" fontId="6" fillId="0" borderId="0" xfId="0" applyFont="1" applyBorder="1" applyAlignment="1">
      <alignment horizontal="left" vertical="top"/>
    </xf>
    <xf numFmtId="0" fontId="7" fillId="0" borderId="1" xfId="0" applyFont="1" applyBorder="1" applyAlignment="1">
      <alignment horizontal="center" vertical="center" wrapText="1"/>
    </xf>
    <xf numFmtId="1" fontId="7" fillId="0" borderId="0" xfId="0" applyNumberFormat="1" applyFont="1" applyBorder="1" applyAlignment="1">
      <alignment horizontal="center" vertical="top" wrapText="1"/>
    </xf>
    <xf numFmtId="9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right" vertical="top" wrapText="1"/>
    </xf>
    <xf numFmtId="0" fontId="1" fillId="0" borderId="1" xfId="0" applyFont="1" applyBorder="1" applyAlignment="1">
      <alignment horizontal="center" vertical="top" textRotation="90" wrapText="1"/>
    </xf>
    <xf numFmtId="1" fontId="1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2" fontId="7" fillId="0" borderId="1" xfId="0" applyNumberFormat="1" applyFont="1" applyBorder="1" applyAlignment="1">
      <alignment horizontal="right" vertical="top" wrapText="1"/>
    </xf>
    <xf numFmtId="0" fontId="8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1" fontId="8" fillId="0" borderId="1" xfId="0" applyNumberFormat="1" applyFont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right" vertical="top" wrapText="1"/>
    </xf>
    <xf numFmtId="1" fontId="1" fillId="0" borderId="0" xfId="0" applyNumberFormat="1" applyFont="1" applyBorder="1" applyAlignment="1">
      <alignment vertical="top"/>
    </xf>
    <xf numFmtId="1" fontId="1" fillId="0" borderId="1" xfId="0" applyNumberFormat="1" applyFont="1" applyBorder="1" applyAlignment="1">
      <alignment horizontal="center" vertical="top"/>
    </xf>
    <xf numFmtId="1" fontId="8" fillId="2" borderId="1" xfId="0" applyNumberFormat="1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left" vertical="top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1" applyNumberFormat="1" applyFont="1" applyFill="1" applyBorder="1" applyAlignment="1" applyProtection="1">
      <alignment horizontal="center" vertical="center"/>
    </xf>
    <xf numFmtId="0" fontId="1" fillId="2" borderId="1" xfId="1" applyFont="1" applyFill="1" applyBorder="1" applyAlignment="1" applyProtection="1">
      <alignment horizontal="center" vertical="center"/>
    </xf>
    <xf numFmtId="0" fontId="8" fillId="2" borderId="1" xfId="1" applyFont="1" applyFill="1" applyBorder="1" applyAlignment="1" applyProtection="1">
      <alignment horizontal="center" vertical="center"/>
    </xf>
    <xf numFmtId="1" fontId="9" fillId="2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center" vertical="top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/>
    </xf>
    <xf numFmtId="1" fontId="10" fillId="0" borderId="0" xfId="0" applyNumberFormat="1" applyFont="1" applyBorder="1" applyAlignment="1">
      <alignment vertical="top"/>
    </xf>
    <xf numFmtId="0" fontId="10" fillId="0" borderId="0" xfId="0" applyFont="1" applyBorder="1" applyAlignment="1">
      <alignment vertical="top"/>
    </xf>
    <xf numFmtId="0" fontId="8" fillId="3" borderId="1" xfId="0" applyFont="1" applyFill="1" applyBorder="1" applyAlignment="1">
      <alignment horizontal="center" vertical="top"/>
    </xf>
    <xf numFmtId="0" fontId="1" fillId="3" borderId="1" xfId="0" applyFont="1" applyFill="1" applyBorder="1" applyAlignment="1">
      <alignment horizontal="left" vertical="top" wrapText="1"/>
    </xf>
    <xf numFmtId="49" fontId="1" fillId="3" borderId="1" xfId="0" applyNumberFormat="1" applyFont="1" applyFill="1" applyBorder="1" applyAlignment="1">
      <alignment horizontal="center" vertical="center" wrapText="1"/>
    </xf>
    <xf numFmtId="49" fontId="1" fillId="3" borderId="1" xfId="1" applyNumberFormat="1" applyFont="1" applyFill="1" applyBorder="1" applyAlignment="1" applyProtection="1">
      <alignment horizontal="center" vertical="center"/>
    </xf>
    <xf numFmtId="0" fontId="1" fillId="3" borderId="1" xfId="1" applyFont="1" applyFill="1" applyBorder="1" applyAlignment="1" applyProtection="1">
      <alignment horizontal="center" vertical="center"/>
    </xf>
    <xf numFmtId="0" fontId="8" fillId="3" borderId="1" xfId="1" applyFont="1" applyFill="1" applyBorder="1" applyAlignment="1" applyProtection="1">
      <alignment horizontal="center" vertical="center"/>
    </xf>
    <xf numFmtId="1" fontId="9" fillId="3" borderId="1" xfId="0" applyNumberFormat="1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vertical="top" wrapText="1"/>
    </xf>
    <xf numFmtId="0" fontId="5" fillId="3" borderId="1" xfId="0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center" vertical="top" wrapText="1"/>
    </xf>
    <xf numFmtId="49" fontId="5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top"/>
    </xf>
    <xf numFmtId="0" fontId="8" fillId="3" borderId="1" xfId="0" applyFont="1" applyFill="1" applyBorder="1" applyAlignment="1" applyProtection="1">
      <alignment horizontal="center" vertical="top"/>
    </xf>
    <xf numFmtId="0" fontId="1" fillId="3" borderId="1" xfId="0" applyFont="1" applyFill="1" applyBorder="1" applyAlignment="1">
      <alignment vertical="top" wrapText="1"/>
    </xf>
    <xf numFmtId="0" fontId="5" fillId="3" borderId="1" xfId="0" applyFont="1" applyFill="1" applyBorder="1" applyAlignment="1">
      <alignment horizontal="center" vertical="top"/>
    </xf>
    <xf numFmtId="49" fontId="5" fillId="3" borderId="1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center" vertical="center"/>
    </xf>
    <xf numFmtId="0" fontId="11" fillId="3" borderId="1" xfId="1" applyFont="1" applyFill="1" applyBorder="1" applyAlignment="1" applyProtection="1">
      <alignment horizontal="center" vertical="center"/>
    </xf>
    <xf numFmtId="1" fontId="8" fillId="3" borderId="1" xfId="0" applyNumberFormat="1" applyFont="1" applyFill="1" applyBorder="1" applyAlignment="1">
      <alignment horizontal="center" vertical="top"/>
    </xf>
    <xf numFmtId="165" fontId="1" fillId="3" borderId="1" xfId="1" applyNumberFormat="1" applyFont="1" applyFill="1" applyBorder="1" applyAlignment="1" applyProtection="1">
      <alignment horizontal="center" vertical="top"/>
    </xf>
    <xf numFmtId="0" fontId="1" fillId="3" borderId="2" xfId="0" applyFont="1" applyFill="1" applyBorder="1" applyAlignment="1">
      <alignment vertical="top" wrapText="1"/>
    </xf>
    <xf numFmtId="0" fontId="9" fillId="3" borderId="1" xfId="0" applyFont="1" applyFill="1" applyBorder="1" applyAlignment="1">
      <alignment vertical="center" wrapText="1"/>
    </xf>
    <xf numFmtId="49" fontId="1" fillId="3" borderId="3" xfId="0" applyNumberFormat="1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 vertical="top" wrapText="1"/>
    </xf>
    <xf numFmtId="1" fontId="8" fillId="4" borderId="1" xfId="0" applyNumberFormat="1" applyFont="1" applyFill="1" applyBorder="1" applyAlignment="1">
      <alignment horizontal="center" vertical="top"/>
    </xf>
    <xf numFmtId="0" fontId="1" fillId="4" borderId="1" xfId="0" applyFont="1" applyFill="1" applyBorder="1" applyAlignment="1">
      <alignment vertical="top" wrapText="1"/>
    </xf>
    <xf numFmtId="0" fontId="1" fillId="4" borderId="1" xfId="0" applyFont="1" applyFill="1" applyBorder="1" applyAlignment="1">
      <alignment horizontal="left" vertical="top" wrapText="1"/>
    </xf>
    <xf numFmtId="49" fontId="1" fillId="4" borderId="1" xfId="0" applyNumberFormat="1" applyFont="1" applyFill="1" applyBorder="1" applyAlignment="1">
      <alignment horizontal="center" vertical="center" wrapText="1"/>
    </xf>
    <xf numFmtId="49" fontId="1" fillId="4" borderId="1" xfId="1" applyNumberFormat="1" applyFont="1" applyFill="1" applyBorder="1" applyAlignment="1" applyProtection="1">
      <alignment horizontal="center" vertical="center"/>
    </xf>
    <xf numFmtId="0" fontId="1" fillId="4" borderId="1" xfId="1" applyFont="1" applyFill="1" applyBorder="1" applyAlignment="1" applyProtection="1">
      <alignment horizontal="center" vertical="center"/>
    </xf>
    <xf numFmtId="0" fontId="8" fillId="4" borderId="1" xfId="1" applyFont="1" applyFill="1" applyBorder="1" applyAlignment="1" applyProtection="1">
      <alignment horizontal="center" vertical="center"/>
    </xf>
    <xf numFmtId="1" fontId="9" fillId="4" borderId="1" xfId="0" applyNumberFormat="1" applyFont="1" applyFill="1" applyBorder="1" applyAlignment="1">
      <alignment horizontal="center" vertical="center"/>
    </xf>
    <xf numFmtId="1" fontId="1" fillId="4" borderId="1" xfId="0" applyNumberFormat="1" applyFont="1" applyFill="1" applyBorder="1" applyAlignment="1">
      <alignment horizontal="center" vertical="center"/>
    </xf>
    <xf numFmtId="0" fontId="5" fillId="4" borderId="1" xfId="0" applyFont="1" applyFill="1" applyBorder="1" applyAlignment="1">
      <alignment vertical="top" wrapText="1"/>
    </xf>
    <xf numFmtId="0" fontId="5" fillId="4" borderId="1" xfId="0" applyFont="1" applyFill="1" applyBorder="1" applyAlignment="1">
      <alignment horizontal="left" vertical="top" wrapText="1"/>
    </xf>
    <xf numFmtId="0" fontId="5" fillId="4" borderId="1" xfId="0" applyFont="1" applyFill="1" applyBorder="1" applyAlignment="1">
      <alignment horizontal="center" vertical="top"/>
    </xf>
    <xf numFmtId="49" fontId="5" fillId="4" borderId="1" xfId="0" applyNumberFormat="1" applyFont="1" applyFill="1" applyBorder="1" applyAlignment="1">
      <alignment horizontal="center" vertical="center"/>
    </xf>
    <xf numFmtId="165" fontId="1" fillId="4" borderId="1" xfId="1" applyNumberFormat="1" applyFont="1" applyFill="1" applyBorder="1" applyAlignment="1" applyProtection="1">
      <alignment horizontal="center" vertical="top"/>
    </xf>
    <xf numFmtId="1" fontId="8" fillId="5" borderId="1" xfId="0" applyNumberFormat="1" applyFont="1" applyFill="1" applyBorder="1" applyAlignment="1">
      <alignment horizontal="center" vertical="top"/>
    </xf>
    <xf numFmtId="0" fontId="1" fillId="5" borderId="1" xfId="0" applyFont="1" applyFill="1" applyBorder="1" applyAlignment="1">
      <alignment vertical="top" wrapText="1"/>
    </xf>
    <xf numFmtId="0" fontId="1" fillId="5" borderId="1" xfId="0" applyFont="1" applyFill="1" applyBorder="1" applyAlignment="1">
      <alignment horizontal="left" vertical="top" wrapText="1"/>
    </xf>
    <xf numFmtId="49" fontId="1" fillId="5" borderId="1" xfId="0" applyNumberFormat="1" applyFont="1" applyFill="1" applyBorder="1" applyAlignment="1">
      <alignment horizontal="center" vertical="center" wrapText="1"/>
    </xf>
    <xf numFmtId="49" fontId="1" fillId="5" borderId="1" xfId="1" applyNumberFormat="1" applyFont="1" applyFill="1" applyBorder="1" applyAlignment="1" applyProtection="1">
      <alignment horizontal="center" vertical="center"/>
    </xf>
    <xf numFmtId="1" fontId="9" fillId="5" borderId="1" xfId="0" applyNumberFormat="1" applyFont="1" applyFill="1" applyBorder="1" applyAlignment="1">
      <alignment horizontal="center" vertical="center"/>
    </xf>
    <xf numFmtId="1" fontId="1" fillId="5" borderId="1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vertical="top" wrapText="1"/>
    </xf>
    <xf numFmtId="0" fontId="5" fillId="5" borderId="1" xfId="0" applyFont="1" applyFill="1" applyBorder="1" applyAlignment="1">
      <alignment horizontal="left" vertical="top" wrapText="1"/>
    </xf>
    <xf numFmtId="0" fontId="5" fillId="5" borderId="1" xfId="0" applyFont="1" applyFill="1" applyBorder="1" applyAlignment="1">
      <alignment horizontal="center" vertical="top"/>
    </xf>
    <xf numFmtId="49" fontId="5" fillId="5" borderId="1" xfId="0" applyNumberFormat="1" applyFont="1" applyFill="1" applyBorder="1" applyAlignment="1">
      <alignment horizontal="center" vertical="center"/>
    </xf>
    <xf numFmtId="165" fontId="1" fillId="5" borderId="1" xfId="1" applyNumberFormat="1" applyFont="1" applyFill="1" applyBorder="1" applyAlignment="1" applyProtection="1">
      <alignment horizontal="center" vertical="top"/>
    </xf>
    <xf numFmtId="0" fontId="8" fillId="6" borderId="1" xfId="0" applyFont="1" applyFill="1" applyBorder="1" applyAlignment="1" applyProtection="1">
      <alignment horizontal="center" vertical="top"/>
    </xf>
    <xf numFmtId="0" fontId="1" fillId="6" borderId="1" xfId="0" applyFont="1" applyFill="1" applyBorder="1" applyAlignment="1">
      <alignment vertical="top" wrapText="1"/>
    </xf>
    <xf numFmtId="0" fontId="1" fillId="6" borderId="1" xfId="0" applyFont="1" applyFill="1" applyBorder="1" applyAlignment="1">
      <alignment horizontal="left" vertical="top" wrapText="1"/>
    </xf>
    <xf numFmtId="49" fontId="1" fillId="6" borderId="1" xfId="0" applyNumberFormat="1" applyFont="1" applyFill="1" applyBorder="1" applyAlignment="1">
      <alignment horizontal="center" vertical="center" wrapText="1"/>
    </xf>
    <xf numFmtId="49" fontId="1" fillId="6" borderId="1" xfId="1" applyNumberFormat="1" applyFont="1" applyFill="1" applyBorder="1" applyAlignment="1" applyProtection="1">
      <alignment horizontal="center" vertical="center"/>
    </xf>
    <xf numFmtId="0" fontId="1" fillId="6" borderId="1" xfId="1" applyFont="1" applyFill="1" applyBorder="1" applyAlignment="1" applyProtection="1">
      <alignment horizontal="center" vertical="center"/>
    </xf>
    <xf numFmtId="0" fontId="8" fillId="6" borderId="1" xfId="1" applyFont="1" applyFill="1" applyBorder="1" applyAlignment="1" applyProtection="1">
      <alignment horizontal="center" vertical="center"/>
    </xf>
    <xf numFmtId="1" fontId="9" fillId="6" borderId="1" xfId="0" applyNumberFormat="1" applyFont="1" applyFill="1" applyBorder="1" applyAlignment="1">
      <alignment horizontal="center" vertical="center"/>
    </xf>
    <xf numFmtId="1" fontId="1" fillId="6" borderId="1" xfId="0" applyNumberFormat="1" applyFont="1" applyFill="1" applyBorder="1" applyAlignment="1">
      <alignment horizontal="center" vertical="center"/>
    </xf>
    <xf numFmtId="0" fontId="5" fillId="6" borderId="1" xfId="0" applyFont="1" applyFill="1" applyBorder="1" applyAlignment="1">
      <alignment vertical="top" wrapText="1"/>
    </xf>
    <xf numFmtId="0" fontId="5" fillId="6" borderId="1" xfId="0" applyFont="1" applyFill="1" applyBorder="1" applyAlignment="1">
      <alignment horizontal="left" vertical="top" wrapText="1"/>
    </xf>
    <xf numFmtId="0" fontId="5" fillId="6" borderId="1" xfId="0" applyFont="1" applyFill="1" applyBorder="1" applyAlignment="1">
      <alignment horizontal="center" vertical="center"/>
    </xf>
    <xf numFmtId="49" fontId="5" fillId="6" borderId="1" xfId="0" applyNumberFormat="1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top"/>
    </xf>
    <xf numFmtId="1" fontId="8" fillId="7" borderId="1" xfId="0" applyNumberFormat="1" applyFont="1" applyFill="1" applyBorder="1" applyAlignment="1">
      <alignment horizontal="center" vertical="top"/>
    </xf>
    <xf numFmtId="0" fontId="5" fillId="7" borderId="1" xfId="0" applyFont="1" applyFill="1" applyBorder="1" applyAlignment="1">
      <alignment vertical="top" wrapText="1"/>
    </xf>
    <xf numFmtId="0" fontId="1" fillId="7" borderId="1" xfId="0" applyFont="1" applyFill="1" applyBorder="1" applyAlignment="1">
      <alignment vertical="top" wrapText="1"/>
    </xf>
    <xf numFmtId="49" fontId="1" fillId="7" borderId="1" xfId="0" applyNumberFormat="1" applyFont="1" applyFill="1" applyBorder="1" applyAlignment="1">
      <alignment horizontal="center" vertical="center" wrapText="1"/>
    </xf>
    <xf numFmtId="49" fontId="1" fillId="7" borderId="1" xfId="1" applyNumberFormat="1" applyFont="1" applyFill="1" applyBorder="1" applyAlignment="1" applyProtection="1">
      <alignment horizontal="center" vertical="center"/>
    </xf>
    <xf numFmtId="0" fontId="1" fillId="7" borderId="1" xfId="1" applyFont="1" applyFill="1" applyBorder="1" applyAlignment="1" applyProtection="1">
      <alignment horizontal="center" vertical="center"/>
    </xf>
    <xf numFmtId="0" fontId="8" fillId="7" borderId="1" xfId="1" applyFont="1" applyFill="1" applyBorder="1" applyAlignment="1" applyProtection="1">
      <alignment horizontal="center" vertical="center"/>
    </xf>
    <xf numFmtId="1" fontId="9" fillId="7" borderId="1" xfId="0" applyNumberFormat="1" applyFont="1" applyFill="1" applyBorder="1" applyAlignment="1">
      <alignment horizontal="center" vertical="center"/>
    </xf>
    <xf numFmtId="1" fontId="1" fillId="7" borderId="1" xfId="0" applyNumberFormat="1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/>
    </xf>
    <xf numFmtId="49" fontId="5" fillId="7" borderId="1" xfId="0" applyNumberFormat="1" applyFont="1" applyFill="1" applyBorder="1" applyAlignment="1">
      <alignment horizontal="center" vertical="center"/>
    </xf>
    <xf numFmtId="1" fontId="1" fillId="8" borderId="1" xfId="0" applyNumberFormat="1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top"/>
    </xf>
    <xf numFmtId="0" fontId="1" fillId="0" borderId="0" xfId="0" applyFont="1" applyBorder="1" applyAlignment="1">
      <alignment horizontal="center" vertical="top" wrapText="1"/>
    </xf>
    <xf numFmtId="1" fontId="8" fillId="9" borderId="1" xfId="0" applyNumberFormat="1" applyFont="1" applyFill="1" applyBorder="1" applyAlignment="1">
      <alignment horizontal="center" vertical="top"/>
    </xf>
    <xf numFmtId="0" fontId="1" fillId="9" borderId="1" xfId="0" applyFont="1" applyFill="1" applyBorder="1" applyAlignment="1">
      <alignment vertical="top" wrapText="1"/>
    </xf>
    <xf numFmtId="0" fontId="1" fillId="9" borderId="1" xfId="0" applyFont="1" applyFill="1" applyBorder="1" applyAlignment="1">
      <alignment horizontal="left" vertical="top" wrapText="1"/>
    </xf>
    <xf numFmtId="49" fontId="1" fillId="9" borderId="1" xfId="0" applyNumberFormat="1" applyFont="1" applyFill="1" applyBorder="1" applyAlignment="1">
      <alignment horizontal="center" vertical="center" wrapText="1"/>
    </xf>
    <xf numFmtId="49" fontId="1" fillId="9" borderId="1" xfId="1" applyNumberFormat="1" applyFont="1" applyFill="1" applyBorder="1" applyAlignment="1" applyProtection="1">
      <alignment horizontal="center" vertical="center"/>
    </xf>
    <xf numFmtId="0" fontId="1" fillId="9" borderId="1" xfId="1" applyFont="1" applyFill="1" applyBorder="1" applyAlignment="1" applyProtection="1">
      <alignment horizontal="center" vertical="center"/>
    </xf>
    <xf numFmtId="0" fontId="8" fillId="9" borderId="1" xfId="1" applyFont="1" applyFill="1" applyBorder="1" applyAlignment="1" applyProtection="1">
      <alignment horizontal="center" vertical="center"/>
    </xf>
    <xf numFmtId="1" fontId="9" fillId="9" borderId="1" xfId="0" applyNumberFormat="1" applyFont="1" applyFill="1" applyBorder="1" applyAlignment="1">
      <alignment horizontal="center" vertical="center"/>
    </xf>
    <xf numFmtId="1" fontId="1" fillId="9" borderId="1" xfId="0" applyNumberFormat="1" applyFont="1" applyFill="1" applyBorder="1" applyAlignment="1">
      <alignment horizontal="center" vertical="center"/>
    </xf>
    <xf numFmtId="0" fontId="5" fillId="9" borderId="1" xfId="0" applyFont="1" applyFill="1" applyBorder="1" applyAlignment="1">
      <alignment vertical="top" wrapText="1"/>
    </xf>
    <xf numFmtId="0" fontId="5" fillId="9" borderId="1" xfId="0" applyFont="1" applyFill="1" applyBorder="1" applyAlignment="1">
      <alignment horizontal="left" vertical="top" wrapText="1"/>
    </xf>
    <xf numFmtId="49" fontId="5" fillId="9" borderId="1" xfId="0" applyNumberFormat="1" applyFont="1" applyFill="1" applyBorder="1" applyAlignment="1">
      <alignment horizontal="center" vertical="center"/>
    </xf>
    <xf numFmtId="0" fontId="1" fillId="9" borderId="1" xfId="0" applyFont="1" applyFill="1" applyBorder="1" applyAlignment="1">
      <alignment horizontal="center" vertical="top"/>
    </xf>
    <xf numFmtId="0" fontId="12" fillId="0" borderId="0" xfId="0" applyFont="1" applyBorder="1" applyAlignment="1">
      <alignment vertical="top"/>
    </xf>
    <xf numFmtId="1" fontId="8" fillId="10" borderId="1" xfId="0" applyNumberFormat="1" applyFont="1" applyFill="1" applyBorder="1" applyAlignment="1">
      <alignment horizontal="center" vertical="top"/>
    </xf>
    <xf numFmtId="0" fontId="1" fillId="10" borderId="1" xfId="0" applyFont="1" applyFill="1" applyBorder="1" applyAlignment="1">
      <alignment vertical="top" wrapText="1"/>
    </xf>
    <xf numFmtId="0" fontId="1" fillId="10" borderId="1" xfId="0" applyFont="1" applyFill="1" applyBorder="1" applyAlignment="1">
      <alignment horizontal="left" vertical="top" wrapText="1"/>
    </xf>
    <xf numFmtId="49" fontId="1" fillId="10" borderId="1" xfId="0" applyNumberFormat="1" applyFont="1" applyFill="1" applyBorder="1" applyAlignment="1">
      <alignment horizontal="center" vertical="center" wrapText="1"/>
    </xf>
    <xf numFmtId="49" fontId="1" fillId="10" borderId="1" xfId="1" applyNumberFormat="1" applyFont="1" applyFill="1" applyBorder="1" applyAlignment="1" applyProtection="1">
      <alignment horizontal="center" vertical="center"/>
    </xf>
    <xf numFmtId="0" fontId="1" fillId="10" borderId="1" xfId="1" applyFont="1" applyFill="1" applyBorder="1" applyAlignment="1" applyProtection="1">
      <alignment horizontal="center" vertical="center"/>
    </xf>
    <xf numFmtId="0" fontId="8" fillId="10" borderId="1" xfId="1" applyFont="1" applyFill="1" applyBorder="1" applyAlignment="1" applyProtection="1">
      <alignment horizontal="center" vertical="center"/>
    </xf>
    <xf numFmtId="1" fontId="9" fillId="10" borderId="1" xfId="0" applyNumberFormat="1" applyFont="1" applyFill="1" applyBorder="1" applyAlignment="1">
      <alignment horizontal="center" vertical="center"/>
    </xf>
    <xf numFmtId="1" fontId="1" fillId="10" borderId="1" xfId="0" applyNumberFormat="1" applyFont="1" applyFill="1" applyBorder="1" applyAlignment="1">
      <alignment horizontal="center" vertical="center"/>
    </xf>
    <xf numFmtId="0" fontId="5" fillId="10" borderId="1" xfId="0" applyFont="1" applyFill="1" applyBorder="1" applyAlignment="1">
      <alignment vertical="top" wrapText="1"/>
    </xf>
    <xf numFmtId="0" fontId="5" fillId="10" borderId="1" xfId="0" applyFont="1" applyFill="1" applyBorder="1" applyAlignment="1">
      <alignment horizontal="left" vertical="top" wrapText="1"/>
    </xf>
    <xf numFmtId="49" fontId="5" fillId="10" borderId="1" xfId="0" applyNumberFormat="1" applyFont="1" applyFill="1" applyBorder="1" applyAlignment="1">
      <alignment horizontal="center" vertical="center"/>
    </xf>
    <xf numFmtId="0" fontId="1" fillId="10" borderId="1" xfId="0" applyFont="1" applyFill="1" applyBorder="1" applyAlignment="1">
      <alignment horizontal="center" vertical="top"/>
    </xf>
    <xf numFmtId="0" fontId="8" fillId="11" borderId="1" xfId="0" applyFont="1" applyFill="1" applyBorder="1" applyAlignment="1" applyProtection="1">
      <alignment horizontal="center" vertical="top"/>
    </xf>
    <xf numFmtId="0" fontId="1" fillId="11" borderId="1" xfId="0" applyFont="1" applyFill="1" applyBorder="1" applyAlignment="1">
      <alignment horizontal="left" vertical="top" wrapText="1"/>
    </xf>
    <xf numFmtId="49" fontId="1" fillId="11" borderId="1" xfId="0" applyNumberFormat="1" applyFont="1" applyFill="1" applyBorder="1" applyAlignment="1">
      <alignment horizontal="center" vertical="center" wrapText="1"/>
    </xf>
    <xf numFmtId="49" fontId="1" fillId="11" borderId="1" xfId="1" applyNumberFormat="1" applyFont="1" applyFill="1" applyBorder="1" applyAlignment="1" applyProtection="1">
      <alignment horizontal="center" vertical="center"/>
    </xf>
    <xf numFmtId="0" fontId="1" fillId="11" borderId="1" xfId="1" applyFont="1" applyFill="1" applyBorder="1" applyAlignment="1" applyProtection="1">
      <alignment horizontal="center" vertical="center"/>
    </xf>
    <xf numFmtId="0" fontId="8" fillId="11" borderId="1" xfId="1" applyFont="1" applyFill="1" applyBorder="1" applyAlignment="1" applyProtection="1">
      <alignment horizontal="center" vertical="center"/>
    </xf>
    <xf numFmtId="1" fontId="9" fillId="11" borderId="1" xfId="0" applyNumberFormat="1" applyFont="1" applyFill="1" applyBorder="1" applyAlignment="1">
      <alignment horizontal="center" vertical="center"/>
    </xf>
    <xf numFmtId="1" fontId="1" fillId="11" borderId="1" xfId="0" applyNumberFormat="1" applyFont="1" applyFill="1" applyBorder="1" applyAlignment="1">
      <alignment horizontal="center" vertical="center"/>
    </xf>
    <xf numFmtId="0" fontId="5" fillId="11" borderId="1" xfId="0" applyFont="1" applyFill="1" applyBorder="1" applyAlignment="1">
      <alignment horizontal="left" vertical="top" wrapText="1"/>
    </xf>
    <xf numFmtId="49" fontId="5" fillId="11" borderId="1" xfId="0" applyNumberFormat="1" applyFont="1" applyFill="1" applyBorder="1" applyAlignment="1">
      <alignment horizontal="center" vertical="center"/>
    </xf>
    <xf numFmtId="0" fontId="1" fillId="11" borderId="1" xfId="0" applyFont="1" applyFill="1" applyBorder="1" applyAlignment="1">
      <alignment horizontal="center" vertical="top"/>
    </xf>
    <xf numFmtId="1" fontId="8" fillId="12" borderId="1" xfId="0" applyNumberFormat="1" applyFont="1" applyFill="1" applyBorder="1" applyAlignment="1">
      <alignment horizontal="center" vertical="top"/>
    </xf>
    <xf numFmtId="0" fontId="1" fillId="12" borderId="1" xfId="0" applyFont="1" applyFill="1" applyBorder="1" applyAlignment="1">
      <alignment vertical="top" wrapText="1"/>
    </xf>
    <xf numFmtId="0" fontId="1" fillId="12" borderId="1" xfId="0" applyFont="1" applyFill="1" applyBorder="1" applyAlignment="1">
      <alignment horizontal="left" vertical="top" wrapText="1"/>
    </xf>
    <xf numFmtId="49" fontId="1" fillId="12" borderId="1" xfId="0" applyNumberFormat="1" applyFont="1" applyFill="1" applyBorder="1" applyAlignment="1">
      <alignment horizontal="center" vertical="center" wrapText="1"/>
    </xf>
    <xf numFmtId="49" fontId="1" fillId="12" borderId="1" xfId="1" applyNumberFormat="1" applyFont="1" applyFill="1" applyBorder="1" applyAlignment="1" applyProtection="1">
      <alignment horizontal="center" vertical="center"/>
    </xf>
    <xf numFmtId="0" fontId="1" fillId="12" borderId="1" xfId="1" applyFont="1" applyFill="1" applyBorder="1" applyAlignment="1" applyProtection="1">
      <alignment horizontal="center" vertical="center"/>
    </xf>
    <xf numFmtId="0" fontId="8" fillId="12" borderId="1" xfId="1" applyFont="1" applyFill="1" applyBorder="1" applyAlignment="1" applyProtection="1">
      <alignment horizontal="center" vertical="center"/>
    </xf>
    <xf numFmtId="1" fontId="9" fillId="12" borderId="1" xfId="0" applyNumberFormat="1" applyFont="1" applyFill="1" applyBorder="1" applyAlignment="1">
      <alignment horizontal="center" vertical="center"/>
    </xf>
    <xf numFmtId="1" fontId="1" fillId="12" borderId="1" xfId="0" applyNumberFormat="1" applyFont="1" applyFill="1" applyBorder="1" applyAlignment="1">
      <alignment horizontal="center" vertical="center"/>
    </xf>
    <xf numFmtId="0" fontId="5" fillId="12" borderId="1" xfId="0" applyFont="1" applyFill="1" applyBorder="1" applyAlignment="1">
      <alignment vertical="top" wrapText="1"/>
    </xf>
    <xf numFmtId="0" fontId="5" fillId="12" borderId="1" xfId="0" applyFont="1" applyFill="1" applyBorder="1" applyAlignment="1">
      <alignment horizontal="left" vertical="top" wrapText="1"/>
    </xf>
    <xf numFmtId="0" fontId="5" fillId="12" borderId="1" xfId="0" applyFont="1" applyFill="1" applyBorder="1" applyAlignment="1">
      <alignment horizontal="center" vertical="center"/>
    </xf>
    <xf numFmtId="49" fontId="5" fillId="12" borderId="1" xfId="0" applyNumberFormat="1" applyFont="1" applyFill="1" applyBorder="1" applyAlignment="1">
      <alignment horizontal="center" vertical="center"/>
    </xf>
    <xf numFmtId="0" fontId="1" fillId="12" borderId="1" xfId="0" applyFont="1" applyFill="1" applyBorder="1" applyAlignment="1">
      <alignment horizontal="center" vertical="top"/>
    </xf>
    <xf numFmtId="0" fontId="8" fillId="13" borderId="5" xfId="0" applyFont="1" applyFill="1" applyBorder="1" applyAlignment="1" applyProtection="1">
      <alignment horizontal="center" vertical="top"/>
    </xf>
    <xf numFmtId="0" fontId="1" fillId="13" borderId="5" xfId="0" applyFont="1" applyFill="1" applyBorder="1" applyAlignment="1">
      <alignment vertical="top" wrapText="1"/>
    </xf>
    <xf numFmtId="0" fontId="1" fillId="13" borderId="5" xfId="0" applyFont="1" applyFill="1" applyBorder="1" applyAlignment="1">
      <alignment horizontal="left" vertical="top" wrapText="1"/>
    </xf>
    <xf numFmtId="49" fontId="1" fillId="13" borderId="5" xfId="0" applyNumberFormat="1" applyFont="1" applyFill="1" applyBorder="1" applyAlignment="1">
      <alignment horizontal="center" vertical="center" wrapText="1"/>
    </xf>
    <xf numFmtId="49" fontId="1" fillId="13" borderId="5" xfId="1" applyNumberFormat="1" applyFont="1" applyFill="1" applyBorder="1" applyAlignment="1" applyProtection="1">
      <alignment horizontal="center" vertical="center"/>
    </xf>
    <xf numFmtId="0" fontId="1" fillId="13" borderId="1" xfId="1" applyFont="1" applyFill="1" applyBorder="1" applyAlignment="1" applyProtection="1">
      <alignment horizontal="center" vertical="center"/>
    </xf>
    <xf numFmtId="0" fontId="8" fillId="13" borderId="1" xfId="1" applyFont="1" applyFill="1" applyBorder="1" applyAlignment="1" applyProtection="1">
      <alignment horizontal="center" vertical="center"/>
    </xf>
    <xf numFmtId="1" fontId="9" fillId="13" borderId="1" xfId="0" applyNumberFormat="1" applyFont="1" applyFill="1" applyBorder="1" applyAlignment="1">
      <alignment horizontal="center" vertical="center"/>
    </xf>
    <xf numFmtId="1" fontId="1" fillId="13" borderId="1" xfId="0" applyNumberFormat="1" applyFont="1" applyFill="1" applyBorder="1" applyAlignment="1">
      <alignment horizontal="center" vertical="center"/>
    </xf>
    <xf numFmtId="0" fontId="5" fillId="13" borderId="1" xfId="0" applyFont="1" applyFill="1" applyBorder="1" applyAlignment="1">
      <alignment vertical="top" wrapText="1"/>
    </xf>
    <xf numFmtId="0" fontId="5" fillId="13" borderId="1" xfId="0" applyFont="1" applyFill="1" applyBorder="1" applyAlignment="1">
      <alignment horizontal="left" vertical="top" wrapText="1"/>
    </xf>
    <xf numFmtId="49" fontId="5" fillId="13" borderId="1" xfId="0" applyNumberFormat="1" applyFont="1" applyFill="1" applyBorder="1" applyAlignment="1">
      <alignment horizontal="center" vertical="center"/>
    </xf>
    <xf numFmtId="0" fontId="1" fillId="13" borderId="1" xfId="0" applyFont="1" applyFill="1" applyBorder="1" applyAlignment="1">
      <alignment horizontal="center" vertical="top"/>
    </xf>
    <xf numFmtId="0" fontId="8" fillId="13" borderId="6" xfId="0" applyFont="1" applyFill="1" applyBorder="1" applyAlignment="1" applyProtection="1">
      <alignment horizontal="center" vertical="top"/>
    </xf>
    <xf numFmtId="0" fontId="1" fillId="13" borderId="6" xfId="0" applyFont="1" applyFill="1" applyBorder="1" applyAlignment="1">
      <alignment vertical="top" wrapText="1"/>
    </xf>
    <xf numFmtId="49" fontId="1" fillId="13" borderId="6" xfId="0" applyNumberFormat="1" applyFont="1" applyFill="1" applyBorder="1" applyAlignment="1">
      <alignment horizontal="center" vertical="center" wrapText="1"/>
    </xf>
    <xf numFmtId="0" fontId="1" fillId="13" borderId="6" xfId="0" applyFont="1" applyFill="1" applyBorder="1" applyAlignment="1">
      <alignment horizontal="center" vertical="center" wrapText="1"/>
    </xf>
    <xf numFmtId="0" fontId="1" fillId="13" borderId="3" xfId="0" applyFont="1" applyFill="1" applyBorder="1" applyAlignment="1">
      <alignment horizontal="center" vertical="center" wrapText="1"/>
    </xf>
    <xf numFmtId="1" fontId="8" fillId="13" borderId="1" xfId="0" applyNumberFormat="1" applyFont="1" applyFill="1" applyBorder="1" applyAlignment="1">
      <alignment horizontal="center" vertical="center" wrapText="1"/>
    </xf>
    <xf numFmtId="1" fontId="9" fillId="13" borderId="1" xfId="0" applyNumberFormat="1" applyFont="1" applyFill="1" applyBorder="1" applyAlignment="1">
      <alignment horizontal="center" vertical="center" wrapText="1"/>
    </xf>
    <xf numFmtId="0" fontId="5" fillId="13" borderId="1" xfId="0" applyFont="1" applyFill="1" applyBorder="1" applyAlignment="1">
      <alignment vertical="center" wrapText="1"/>
    </xf>
    <xf numFmtId="49" fontId="5" fillId="13" borderId="1" xfId="0" applyNumberFormat="1" applyFont="1" applyFill="1" applyBorder="1" applyAlignment="1">
      <alignment horizontal="center" vertical="center" wrapText="1"/>
    </xf>
    <xf numFmtId="1" fontId="1" fillId="13" borderId="1" xfId="0" applyNumberFormat="1" applyFont="1" applyFill="1" applyBorder="1" applyAlignment="1">
      <alignment horizontal="center" vertical="center" wrapText="1"/>
    </xf>
    <xf numFmtId="1" fontId="10" fillId="13" borderId="1" xfId="0" applyNumberFormat="1" applyFont="1" applyFill="1" applyBorder="1" applyAlignment="1">
      <alignment horizontal="center" vertical="center" wrapText="1"/>
    </xf>
    <xf numFmtId="0" fontId="8" fillId="14" borderId="4" xfId="0" applyFont="1" applyFill="1" applyBorder="1" applyAlignment="1" applyProtection="1">
      <alignment horizontal="center" vertical="top"/>
    </xf>
    <xf numFmtId="0" fontId="1" fillId="14" borderId="4" xfId="0" applyFont="1" applyFill="1" applyBorder="1" applyAlignment="1">
      <alignment vertical="top" wrapText="1"/>
    </xf>
    <xf numFmtId="0" fontId="1" fillId="14" borderId="4" xfId="0" applyFont="1" applyFill="1" applyBorder="1" applyAlignment="1">
      <alignment horizontal="left" vertical="top" wrapText="1"/>
    </xf>
    <xf numFmtId="49" fontId="1" fillId="14" borderId="4" xfId="0" applyNumberFormat="1" applyFont="1" applyFill="1" applyBorder="1" applyAlignment="1">
      <alignment horizontal="center" vertical="center" wrapText="1"/>
    </xf>
    <xf numFmtId="49" fontId="1" fillId="14" borderId="4" xfId="1" applyNumberFormat="1" applyFont="1" applyFill="1" applyBorder="1" applyAlignment="1" applyProtection="1">
      <alignment horizontal="center" vertical="center"/>
    </xf>
    <xf numFmtId="0" fontId="1" fillId="14" borderId="1" xfId="1" applyFont="1" applyFill="1" applyBorder="1" applyAlignment="1" applyProtection="1">
      <alignment horizontal="center" vertical="center"/>
    </xf>
    <xf numFmtId="0" fontId="8" fillId="14" borderId="1" xfId="1" applyFont="1" applyFill="1" applyBorder="1" applyAlignment="1" applyProtection="1">
      <alignment horizontal="center" vertical="center"/>
    </xf>
    <xf numFmtId="1" fontId="9" fillId="14" borderId="1" xfId="0" applyNumberFormat="1" applyFont="1" applyFill="1" applyBorder="1" applyAlignment="1">
      <alignment horizontal="center" vertical="center"/>
    </xf>
    <xf numFmtId="1" fontId="1" fillId="14" borderId="1" xfId="0" applyNumberFormat="1" applyFont="1" applyFill="1" applyBorder="1" applyAlignment="1">
      <alignment horizontal="center" vertical="center"/>
    </xf>
    <xf numFmtId="0" fontId="5" fillId="14" borderId="1" xfId="0" applyFont="1" applyFill="1" applyBorder="1" applyAlignment="1">
      <alignment vertical="top" wrapText="1"/>
    </xf>
    <xf numFmtId="0" fontId="5" fillId="14" borderId="1" xfId="0" applyFont="1" applyFill="1" applyBorder="1" applyAlignment="1">
      <alignment horizontal="left" vertical="top" wrapText="1"/>
    </xf>
    <xf numFmtId="0" fontId="5" fillId="14" borderId="1" xfId="0" applyFont="1" applyFill="1" applyBorder="1" applyAlignment="1">
      <alignment horizontal="center" vertical="center"/>
    </xf>
    <xf numFmtId="49" fontId="5" fillId="14" borderId="1" xfId="0" applyNumberFormat="1" applyFont="1" applyFill="1" applyBorder="1" applyAlignment="1">
      <alignment horizontal="center" vertical="center"/>
    </xf>
    <xf numFmtId="0" fontId="1" fillId="14" borderId="1" xfId="0" applyFont="1" applyFill="1" applyBorder="1" applyAlignment="1">
      <alignment horizontal="center" vertical="top"/>
    </xf>
    <xf numFmtId="1" fontId="1" fillId="0" borderId="0" xfId="0" applyNumberFormat="1" applyFont="1" applyBorder="1" applyAlignment="1">
      <alignment horizontal="center" vertical="top"/>
    </xf>
    <xf numFmtId="0" fontId="8" fillId="0" borderId="0" xfId="0" applyFont="1" applyBorder="1" applyAlignment="1" applyProtection="1">
      <alignment horizontal="center" vertical="top"/>
    </xf>
    <xf numFmtId="49" fontId="1" fillId="0" borderId="0" xfId="0" applyNumberFormat="1" applyFont="1" applyBorder="1" applyAlignment="1">
      <alignment horizontal="center" vertical="center" wrapText="1"/>
    </xf>
    <xf numFmtId="49" fontId="1" fillId="0" borderId="0" xfId="1" applyNumberFormat="1" applyFont="1" applyBorder="1" applyAlignment="1" applyProtection="1">
      <alignment horizontal="center" vertical="center"/>
    </xf>
    <xf numFmtId="0" fontId="1" fillId="0" borderId="0" xfId="1" applyFont="1" applyBorder="1" applyAlignment="1" applyProtection="1">
      <alignment horizontal="center" vertical="center"/>
    </xf>
    <xf numFmtId="0" fontId="8" fillId="0" borderId="0" xfId="1" applyFont="1" applyBorder="1" applyAlignment="1" applyProtection="1">
      <alignment horizontal="center" vertical="center"/>
    </xf>
    <xf numFmtId="1" fontId="1" fillId="15" borderId="0" xfId="0" applyNumberFormat="1" applyFont="1" applyFill="1" applyBorder="1" applyAlignment="1">
      <alignment horizontal="center" vertical="center"/>
    </xf>
    <xf numFmtId="1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vertical="top" wrapText="1"/>
    </xf>
    <xf numFmtId="0" fontId="5" fillId="0" borderId="0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center" vertical="center"/>
    </xf>
    <xf numFmtId="49" fontId="5" fillId="0" borderId="0" xfId="0" applyNumberFormat="1" applyFont="1" applyBorder="1" applyAlignment="1">
      <alignment horizontal="center" vertical="center"/>
    </xf>
    <xf numFmtId="1" fontId="1" fillId="0" borderId="0" xfId="0" applyNumberFormat="1" applyFont="1" applyAlignment="1">
      <alignment horizontal="right" vertical="top"/>
    </xf>
    <xf numFmtId="1" fontId="14" fillId="5" borderId="1" xfId="0" applyNumberFormat="1" applyFont="1" applyFill="1" applyBorder="1" applyAlignment="1">
      <alignment horizontal="center" vertical="center"/>
    </xf>
    <xf numFmtId="0" fontId="14" fillId="5" borderId="1" xfId="1" applyFont="1" applyFill="1" applyBorder="1" applyAlignment="1" applyProtection="1">
      <alignment horizontal="center" vertical="center"/>
    </xf>
    <xf numFmtId="0" fontId="15" fillId="5" borderId="1" xfId="1" applyFont="1" applyFill="1" applyBorder="1" applyAlignment="1" applyProtection="1">
      <alignment horizontal="center" vertical="center"/>
    </xf>
    <xf numFmtId="49" fontId="14" fillId="16" borderId="1" xfId="0" applyNumberFormat="1" applyFont="1" applyFill="1" applyBorder="1" applyAlignment="1">
      <alignment horizontal="center" vertical="center" wrapText="1"/>
    </xf>
    <xf numFmtId="0" fontId="14" fillId="16" borderId="1" xfId="0" applyFont="1" applyFill="1" applyBorder="1" applyAlignment="1">
      <alignment horizontal="left" vertical="top" wrapText="1"/>
    </xf>
    <xf numFmtId="1" fontId="14" fillId="16" borderId="1" xfId="0" applyNumberFormat="1" applyFont="1" applyFill="1" applyBorder="1" applyAlignment="1">
      <alignment horizontal="center" vertical="center"/>
    </xf>
    <xf numFmtId="0" fontId="16" fillId="7" borderId="1" xfId="0" applyFont="1" applyFill="1" applyBorder="1" applyAlignment="1">
      <alignment vertical="top" wrapText="1"/>
    </xf>
    <xf numFmtId="1" fontId="15" fillId="0" borderId="1" xfId="0" applyNumberFormat="1" applyFont="1" applyBorder="1" applyAlignment="1">
      <alignment horizontal="center" vertical="center" wrapText="1"/>
    </xf>
    <xf numFmtId="1" fontId="14" fillId="0" borderId="1" xfId="0" applyNumberFormat="1" applyFont="1" applyFill="1" applyBorder="1" applyAlignment="1">
      <alignment horizontal="center" vertical="top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center" vertical="center" wrapText="1"/>
    </xf>
    <xf numFmtId="0" fontId="15" fillId="3" borderId="1" xfId="1" applyFont="1" applyFill="1" applyBorder="1" applyAlignment="1" applyProtection="1">
      <alignment horizontal="center" vertical="center"/>
    </xf>
  </cellXfs>
  <cellStyles count="8">
    <cellStyle name="Kategoria Pilota danych" xfId="1"/>
    <cellStyle name="Narożnik Pilota danych" xfId="2"/>
    <cellStyle name="Normalny" xfId="0" builtinId="0"/>
    <cellStyle name="Normalny 3" xfId="3"/>
    <cellStyle name="Pole Pilota danych" xfId="4"/>
    <cellStyle name="Tytuł Pilota danych" xfId="5"/>
    <cellStyle name="Wartość Pilota danych" xfId="6"/>
    <cellStyle name="Wynik Pilota danych" xfId="7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1DA"/>
      <rgbColor rgb="FF7F7F7F"/>
      <rgbColor rgb="FF9999FF"/>
      <rgbColor rgb="FFC0504D"/>
      <rgbColor rgb="FFFFFFCC"/>
      <rgbColor rgb="FFCCFFFF"/>
      <rgbColor rgb="FF660066"/>
      <rgbColor rgb="FFD99694"/>
      <rgbColor rgb="FF0066CC"/>
      <rgbColor rgb="FFB9CDE5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7E4BD"/>
      <rgbColor rgb="FFFFFF99"/>
      <rgbColor rgb="FF93CDDD"/>
      <rgbColor rgb="FFFF99CC"/>
      <rgbColor rgb="FFCC99FF"/>
      <rgbColor rgb="FFFAC090"/>
      <rgbColor rgb="FF3366FF"/>
      <rgbColor rgb="FF33CCCC"/>
      <rgbColor rgb="FF92D050"/>
      <rgbColor rgb="FFFFC000"/>
      <rgbColor rgb="FFFF9900"/>
      <rgbColor rgb="FFE46C0A"/>
      <rgbColor rgb="FF666699"/>
      <rgbColor rgb="FFC4BD97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U32"/>
  <sheetViews>
    <sheetView tabSelected="1" view="pageBreakPreview" topLeftCell="A7" zoomScale="110" zoomScaleNormal="70" zoomScalePageLayoutView="110" workbookViewId="0">
      <selection activeCell="H7" sqref="H7:H8"/>
    </sheetView>
  </sheetViews>
  <sheetFormatPr defaultRowHeight="12.75" x14ac:dyDescent="0.2"/>
  <cols>
    <col min="1" max="1" width="7.42578125" style="1" customWidth="1"/>
    <col min="2" max="2" width="7" style="2" customWidth="1"/>
    <col min="3" max="3" width="30.85546875" style="3" customWidth="1"/>
    <col min="4" max="5" width="18.7109375" style="3" customWidth="1"/>
    <col min="6" max="6" width="11.140625" style="4" customWidth="1"/>
    <col min="7" max="7" width="7" style="2" customWidth="1"/>
    <col min="8" max="8" width="8.42578125" style="2" customWidth="1"/>
    <col min="9" max="9" width="8.85546875" style="5" customWidth="1"/>
    <col min="10" max="11" width="11.42578125" style="5" customWidth="1"/>
    <col min="12" max="12" width="22.28515625" style="6" customWidth="1"/>
    <col min="13" max="13" width="15.7109375" style="6" customWidth="1"/>
    <col min="14" max="14" width="12.7109375" style="7" customWidth="1"/>
    <col min="15" max="15" width="8.7109375" style="7" customWidth="1"/>
    <col min="16" max="16" width="8.7109375" style="5" customWidth="1"/>
    <col min="17" max="17" width="9.28515625" style="5" customWidth="1"/>
    <col min="18" max="18" width="9.7109375" style="5" customWidth="1"/>
    <col min="19" max="19" width="10.85546875" style="5" customWidth="1"/>
    <col min="20" max="20" width="11.85546875" style="5" customWidth="1"/>
    <col min="21" max="21" width="6.85546875" style="5" customWidth="1"/>
    <col min="22" max="22" width="7.85546875" style="1" customWidth="1"/>
    <col min="23" max="23" width="0.28515625" style="8" customWidth="1"/>
    <col min="24" max="229" width="10.7109375" style="8" customWidth="1"/>
    <col min="230" max="1025" width="10.7109375" customWidth="1"/>
  </cols>
  <sheetData>
    <row r="1" spans="1:23" ht="27.6" customHeight="1" x14ac:dyDescent="0.2">
      <c r="B1" s="9"/>
      <c r="C1" s="10"/>
      <c r="D1" s="10"/>
      <c r="E1" s="10"/>
      <c r="I1" s="8"/>
      <c r="J1" s="8"/>
      <c r="K1" s="8"/>
      <c r="L1" s="11"/>
      <c r="M1" s="11"/>
      <c r="O1" s="12"/>
      <c r="P1" s="13"/>
      <c r="Q1" s="13"/>
      <c r="R1" s="13"/>
      <c r="S1" s="13"/>
      <c r="T1" s="14"/>
    </row>
    <row r="2" spans="1:23" ht="21.2" customHeight="1" x14ac:dyDescent="0.2">
      <c r="B2" s="15" t="s">
        <v>0</v>
      </c>
      <c r="C2" s="10"/>
      <c r="D2" s="10"/>
      <c r="E2" s="10"/>
      <c r="I2" s="8"/>
      <c r="J2" s="8"/>
      <c r="K2" s="8"/>
      <c r="L2" s="11"/>
      <c r="M2" s="11"/>
      <c r="P2" s="13"/>
      <c r="Q2" s="13"/>
      <c r="R2" s="13"/>
      <c r="S2" s="13"/>
      <c r="T2" s="13"/>
      <c r="U2" s="13"/>
    </row>
    <row r="3" spans="1:23" s="17" customFormat="1" ht="29.85" customHeight="1" x14ac:dyDescent="0.2">
      <c r="A3" s="242" t="s">
        <v>1</v>
      </c>
      <c r="B3" s="242" t="s">
        <v>2</v>
      </c>
      <c r="C3" s="242" t="s">
        <v>3</v>
      </c>
      <c r="D3" s="242" t="s">
        <v>4</v>
      </c>
      <c r="E3" s="242" t="s">
        <v>5</v>
      </c>
      <c r="F3" s="243" t="s">
        <v>6</v>
      </c>
      <c r="G3" s="242" t="s">
        <v>7</v>
      </c>
      <c r="H3" s="242"/>
      <c r="I3" s="242" t="s">
        <v>115</v>
      </c>
      <c r="J3" s="242" t="s">
        <v>114</v>
      </c>
      <c r="K3" s="242" t="s">
        <v>8</v>
      </c>
      <c r="L3" s="242" t="s">
        <v>9</v>
      </c>
      <c r="M3" s="242" t="s">
        <v>10</v>
      </c>
      <c r="N3" s="243" t="s">
        <v>11</v>
      </c>
      <c r="O3" s="243" t="s">
        <v>12</v>
      </c>
      <c r="P3" s="244" t="s">
        <v>13</v>
      </c>
      <c r="Q3" s="244"/>
      <c r="R3" s="244"/>
      <c r="S3" s="244"/>
      <c r="T3" s="244"/>
      <c r="U3" s="244"/>
      <c r="V3" s="242" t="s">
        <v>14</v>
      </c>
    </row>
    <row r="4" spans="1:23" s="19" customFormat="1" ht="74.25" customHeight="1" x14ac:dyDescent="0.2">
      <c r="A4" s="242"/>
      <c r="B4" s="242"/>
      <c r="C4" s="242"/>
      <c r="D4" s="242"/>
      <c r="E4" s="242"/>
      <c r="F4" s="243"/>
      <c r="G4" s="16" t="s">
        <v>15</v>
      </c>
      <c r="H4" s="16" t="s">
        <v>16</v>
      </c>
      <c r="I4" s="242"/>
      <c r="J4" s="242"/>
      <c r="K4" s="242"/>
      <c r="L4" s="242"/>
      <c r="M4" s="242"/>
      <c r="N4" s="243"/>
      <c r="O4" s="243"/>
      <c r="P4" s="18" t="s">
        <v>17</v>
      </c>
      <c r="Q4" s="18" t="s">
        <v>18</v>
      </c>
      <c r="R4" s="18" t="s">
        <v>19</v>
      </c>
      <c r="S4" s="18" t="s">
        <v>20</v>
      </c>
      <c r="T4" s="18" t="s">
        <v>21</v>
      </c>
      <c r="U4" s="18" t="s">
        <v>22</v>
      </c>
      <c r="V4" s="242"/>
    </row>
    <row r="5" spans="1:23" s="13" customFormat="1" ht="12" x14ac:dyDescent="0.2">
      <c r="A5" s="20"/>
      <c r="B5" s="21"/>
      <c r="C5" s="22"/>
      <c r="D5" s="22"/>
      <c r="E5" s="22"/>
      <c r="F5" s="23"/>
      <c r="G5" s="24"/>
      <c r="H5" s="22" t="s">
        <v>23</v>
      </c>
      <c r="I5" s="25" t="s">
        <v>24</v>
      </c>
      <c r="J5" s="25" t="s">
        <v>23</v>
      </c>
      <c r="K5" s="25"/>
      <c r="L5" s="26"/>
      <c r="M5" s="26"/>
      <c r="N5" s="27"/>
      <c r="O5" s="27"/>
      <c r="P5" s="25" t="s">
        <v>23</v>
      </c>
      <c r="Q5" s="25" t="s">
        <v>23</v>
      </c>
      <c r="R5" s="25" t="s">
        <v>23</v>
      </c>
      <c r="S5" s="25" t="s">
        <v>23</v>
      </c>
      <c r="T5" s="25" t="s">
        <v>23</v>
      </c>
      <c r="U5" s="25" t="s">
        <v>23</v>
      </c>
      <c r="V5" s="20" t="s">
        <v>25</v>
      </c>
    </row>
    <row r="6" spans="1:23" s="13" customFormat="1" ht="23.1" customHeight="1" x14ac:dyDescent="0.2">
      <c r="A6" s="28"/>
      <c r="B6" s="29"/>
      <c r="C6" s="29" t="s">
        <v>26</v>
      </c>
      <c r="D6" s="29"/>
      <c r="E6" s="29"/>
      <c r="F6" s="30"/>
      <c r="G6" s="31"/>
      <c r="H6" s="32">
        <f>SUM(H7:H27)</f>
        <v>1170</v>
      </c>
      <c r="I6" s="32">
        <f>SUM(I7:I27)</f>
        <v>175467.9411764706</v>
      </c>
      <c r="J6" s="32">
        <f>SUM(P6:U6)</f>
        <v>2038120.72</v>
      </c>
      <c r="K6" s="32"/>
      <c r="L6" s="33"/>
      <c r="M6" s="33"/>
      <c r="N6" s="33"/>
      <c r="O6" s="32"/>
      <c r="P6" s="32">
        <f t="shared" ref="P6:U6" si="0">SUM(P7:P27)</f>
        <v>0</v>
      </c>
      <c r="Q6" s="240">
        <f t="shared" si="0"/>
        <v>16723</v>
      </c>
      <c r="R6" s="32">
        <f t="shared" si="0"/>
        <v>322872.71999999997</v>
      </c>
      <c r="S6" s="240">
        <f t="shared" si="0"/>
        <v>456416</v>
      </c>
      <c r="T6" s="240">
        <f t="shared" si="0"/>
        <v>1242109</v>
      </c>
      <c r="U6" s="32">
        <f t="shared" si="0"/>
        <v>0</v>
      </c>
      <c r="V6" s="241"/>
      <c r="W6" s="34"/>
    </row>
    <row r="7" spans="1:23" s="50" customFormat="1" ht="23.1" customHeight="1" x14ac:dyDescent="0.2">
      <c r="A7" s="35">
        <v>1</v>
      </c>
      <c r="B7" s="36">
        <v>1</v>
      </c>
      <c r="C7" s="37" t="s">
        <v>27</v>
      </c>
      <c r="D7" s="37" t="s">
        <v>28</v>
      </c>
      <c r="E7" s="38" t="s">
        <v>29</v>
      </c>
      <c r="F7" s="39" t="s">
        <v>30</v>
      </c>
      <c r="G7" s="40" t="s">
        <v>31</v>
      </c>
      <c r="H7" s="41">
        <v>0</v>
      </c>
      <c r="I7" s="42">
        <v>8066</v>
      </c>
      <c r="J7" s="42">
        <f>I7*10.88</f>
        <v>87758.080000000002</v>
      </c>
      <c r="K7" s="43">
        <v>8066512</v>
      </c>
      <c r="L7" s="44" t="s">
        <v>32</v>
      </c>
      <c r="M7" s="45" t="s">
        <v>28</v>
      </c>
      <c r="N7" s="46" t="str">
        <f>$N$12</f>
        <v>602-001-75-09</v>
      </c>
      <c r="O7" s="47" t="s">
        <v>33</v>
      </c>
      <c r="P7" s="43"/>
      <c r="Q7" s="43"/>
      <c r="R7" s="43">
        <f>J7</f>
        <v>87758.080000000002</v>
      </c>
      <c r="S7" s="43"/>
      <c r="T7" s="43"/>
      <c r="U7" s="43"/>
      <c r="V7" s="48" t="s">
        <v>34</v>
      </c>
      <c r="W7" s="49"/>
    </row>
    <row r="8" spans="1:23" ht="23.1" customHeight="1" x14ac:dyDescent="0.2">
      <c r="A8" s="35">
        <v>2</v>
      </c>
      <c r="B8" s="51">
        <v>2</v>
      </c>
      <c r="C8" s="52" t="s">
        <v>35</v>
      </c>
      <c r="D8" s="52" t="s">
        <v>36</v>
      </c>
      <c r="E8" s="53" t="s">
        <v>37</v>
      </c>
      <c r="F8" s="54" t="s">
        <v>38</v>
      </c>
      <c r="G8" s="55" t="s">
        <v>39</v>
      </c>
      <c r="H8" s="56">
        <v>0</v>
      </c>
      <c r="I8" s="57">
        <f>J8/10.88</f>
        <v>887.04044117647049</v>
      </c>
      <c r="J8" s="57">
        <f>9651</f>
        <v>9651</v>
      </c>
      <c r="K8" s="58"/>
      <c r="L8" s="59" t="s">
        <v>32</v>
      </c>
      <c r="M8" s="60" t="s">
        <v>40</v>
      </c>
      <c r="N8" s="61" t="s">
        <v>41</v>
      </c>
      <c r="O8" s="62" t="s">
        <v>33</v>
      </c>
      <c r="P8" s="58"/>
      <c r="Q8" s="58">
        <f>J8</f>
        <v>9651</v>
      </c>
      <c r="R8" s="58"/>
      <c r="S8" s="58"/>
      <c r="T8" s="58"/>
      <c r="U8" s="58"/>
      <c r="V8" s="63" t="s">
        <v>34</v>
      </c>
    </row>
    <row r="9" spans="1:23" s="13" customFormat="1" ht="22.5" customHeight="1" x14ac:dyDescent="0.2">
      <c r="A9" s="35">
        <v>3</v>
      </c>
      <c r="B9" s="64"/>
      <c r="C9" s="65" t="s">
        <v>42</v>
      </c>
      <c r="D9" s="52" t="s">
        <v>43</v>
      </c>
      <c r="E9" s="53" t="s">
        <v>44</v>
      </c>
      <c r="F9" s="54"/>
      <c r="G9" s="55" t="s">
        <v>45</v>
      </c>
      <c r="H9" s="56">
        <v>132</v>
      </c>
      <c r="I9" s="57">
        <f>J9/10.88</f>
        <v>13689.430147058823</v>
      </c>
      <c r="J9" s="57">
        <v>148941</v>
      </c>
      <c r="K9" s="58"/>
      <c r="L9" s="59" t="s">
        <v>32</v>
      </c>
      <c r="M9" s="60" t="s">
        <v>40</v>
      </c>
      <c r="N9" s="66" t="s">
        <v>41</v>
      </c>
      <c r="O9" s="67" t="s">
        <v>33</v>
      </c>
      <c r="P9" s="58"/>
      <c r="Q9" s="58"/>
      <c r="R9" s="58"/>
      <c r="S9" s="58"/>
      <c r="T9" s="58">
        <f>J9</f>
        <v>148941</v>
      </c>
      <c r="U9" s="58"/>
      <c r="V9" s="63" t="s">
        <v>34</v>
      </c>
    </row>
    <row r="10" spans="1:23" s="13" customFormat="1" ht="27" customHeight="1" x14ac:dyDescent="0.2">
      <c r="A10" s="35">
        <v>4</v>
      </c>
      <c r="B10" s="64"/>
      <c r="C10" s="65" t="s">
        <v>46</v>
      </c>
      <c r="D10" s="52" t="s">
        <v>47</v>
      </c>
      <c r="E10" s="53" t="s">
        <v>48</v>
      </c>
      <c r="F10" s="54" t="s">
        <v>49</v>
      </c>
      <c r="G10" s="55" t="s">
        <v>31</v>
      </c>
      <c r="H10" s="56">
        <v>0</v>
      </c>
      <c r="I10" s="57">
        <f>J10/10.88</f>
        <v>3086.2132352941176</v>
      </c>
      <c r="J10" s="57">
        <v>33578</v>
      </c>
      <c r="K10" s="58"/>
      <c r="L10" s="59" t="s">
        <v>32</v>
      </c>
      <c r="M10" s="60" t="s">
        <v>40</v>
      </c>
      <c r="N10" s="66" t="s">
        <v>41</v>
      </c>
      <c r="O10" s="67" t="s">
        <v>33</v>
      </c>
      <c r="P10" s="58"/>
      <c r="Q10" s="58"/>
      <c r="R10" s="58">
        <f>J10</f>
        <v>33578</v>
      </c>
      <c r="S10" s="58"/>
      <c r="T10" s="58"/>
      <c r="U10" s="58"/>
      <c r="V10" s="63" t="s">
        <v>34</v>
      </c>
    </row>
    <row r="11" spans="1:23" s="13" customFormat="1" ht="23.1" customHeight="1" x14ac:dyDescent="0.2">
      <c r="A11" s="35">
        <v>5</v>
      </c>
      <c r="B11" s="64"/>
      <c r="C11" s="65" t="s">
        <v>50</v>
      </c>
      <c r="D11" s="52" t="s">
        <v>51</v>
      </c>
      <c r="E11" s="53" t="s">
        <v>52</v>
      </c>
      <c r="F11" s="68"/>
      <c r="G11" s="55" t="s">
        <v>45</v>
      </c>
      <c r="H11" s="69">
        <v>132</v>
      </c>
      <c r="I11" s="57">
        <f>J11/10.88</f>
        <v>8319.6691176470576</v>
      </c>
      <c r="J11" s="57">
        <v>90518</v>
      </c>
      <c r="K11" s="58"/>
      <c r="L11" s="59" t="s">
        <v>32</v>
      </c>
      <c r="M11" s="60" t="s">
        <v>40</v>
      </c>
      <c r="N11" s="61" t="s">
        <v>41</v>
      </c>
      <c r="O11" s="62" t="s">
        <v>33</v>
      </c>
      <c r="P11" s="58"/>
      <c r="Q11" s="58"/>
      <c r="R11" s="58"/>
      <c r="S11" s="58"/>
      <c r="T11" s="58">
        <f>J11</f>
        <v>90518</v>
      </c>
      <c r="U11" s="58"/>
      <c r="V11" s="63" t="s">
        <v>34</v>
      </c>
    </row>
    <row r="12" spans="1:23" ht="21" customHeight="1" x14ac:dyDescent="0.2">
      <c r="A12" s="35">
        <v>6</v>
      </c>
      <c r="B12" s="70"/>
      <c r="C12" s="65" t="s">
        <v>53</v>
      </c>
      <c r="D12" s="52" t="s">
        <v>54</v>
      </c>
      <c r="E12" s="53" t="s">
        <v>55</v>
      </c>
      <c r="F12" s="54" t="s">
        <v>56</v>
      </c>
      <c r="G12" s="55" t="s">
        <v>31</v>
      </c>
      <c r="H12" s="56">
        <v>0</v>
      </c>
      <c r="I12" s="57">
        <f>J12/10.88</f>
        <v>3383.8235294117644</v>
      </c>
      <c r="J12" s="57">
        <v>36816</v>
      </c>
      <c r="K12" s="58"/>
      <c r="L12" s="59" t="s">
        <v>32</v>
      </c>
      <c r="M12" s="60" t="s">
        <v>40</v>
      </c>
      <c r="N12" s="66" t="s">
        <v>41</v>
      </c>
      <c r="O12" s="67" t="s">
        <v>33</v>
      </c>
      <c r="P12" s="58"/>
      <c r="Q12" s="58"/>
      <c r="R12" s="58">
        <f>J12</f>
        <v>36816</v>
      </c>
      <c r="S12" s="58"/>
      <c r="T12" s="58"/>
      <c r="U12" s="58"/>
      <c r="V12" s="71" t="str">
        <f>$V$11</f>
        <v>zwolnione</v>
      </c>
    </row>
    <row r="13" spans="1:23" ht="26.25" customHeight="1" x14ac:dyDescent="0.2">
      <c r="A13" s="35">
        <v>7</v>
      </c>
      <c r="B13" s="70"/>
      <c r="C13" s="72" t="s">
        <v>57</v>
      </c>
      <c r="D13" s="73" t="s">
        <v>58</v>
      </c>
      <c r="E13" s="74" t="s">
        <v>59</v>
      </c>
      <c r="F13" s="54"/>
      <c r="G13" s="55" t="s">
        <v>31</v>
      </c>
      <c r="H13" s="245">
        <v>0</v>
      </c>
      <c r="I13" s="57">
        <v>0</v>
      </c>
      <c r="J13" s="57">
        <v>0</v>
      </c>
      <c r="K13" s="58"/>
      <c r="L13" s="59" t="s">
        <v>32</v>
      </c>
      <c r="M13" s="60" t="s">
        <v>40</v>
      </c>
      <c r="N13" s="66" t="s">
        <v>41</v>
      </c>
      <c r="O13" s="67" t="s">
        <v>33</v>
      </c>
      <c r="P13" s="58"/>
      <c r="Q13" s="58"/>
      <c r="R13" s="58">
        <f>J13</f>
        <v>0</v>
      </c>
      <c r="S13" s="58"/>
      <c r="T13" s="58"/>
      <c r="U13" s="58"/>
      <c r="V13" s="71" t="str">
        <f>$V$11</f>
        <v>zwolnione</v>
      </c>
    </row>
    <row r="14" spans="1:23" ht="21" customHeight="1" x14ac:dyDescent="0.2">
      <c r="A14" s="35">
        <v>8</v>
      </c>
      <c r="B14" s="70"/>
      <c r="C14" s="65" t="s">
        <v>60</v>
      </c>
      <c r="D14" s="75" t="s">
        <v>61</v>
      </c>
      <c r="E14" s="53" t="s">
        <v>62</v>
      </c>
      <c r="F14" s="54"/>
      <c r="G14" s="55" t="s">
        <v>31</v>
      </c>
      <c r="H14" s="245">
        <v>0</v>
      </c>
      <c r="I14" s="57">
        <f>J14/10.88</f>
        <v>8661.7647058823532</v>
      </c>
      <c r="J14" s="57">
        <v>94240</v>
      </c>
      <c r="K14" s="58"/>
      <c r="L14" s="59" t="s">
        <v>32</v>
      </c>
      <c r="M14" s="60" t="s">
        <v>40</v>
      </c>
      <c r="N14" s="66" t="s">
        <v>41</v>
      </c>
      <c r="O14" s="67" t="s">
        <v>33</v>
      </c>
      <c r="P14" s="58"/>
      <c r="Q14" s="58"/>
      <c r="R14" s="58">
        <f>J14</f>
        <v>94240</v>
      </c>
      <c r="S14" s="58"/>
      <c r="T14" s="58"/>
      <c r="U14" s="58"/>
      <c r="V14" s="63" t="s">
        <v>34</v>
      </c>
    </row>
    <row r="15" spans="1:23" ht="21" customHeight="1" x14ac:dyDescent="0.2">
      <c r="A15" s="35">
        <v>9</v>
      </c>
      <c r="B15" s="70"/>
      <c r="C15" s="65" t="s">
        <v>63</v>
      </c>
      <c r="D15" s="75" t="s">
        <v>64</v>
      </c>
      <c r="E15" s="53" t="s">
        <v>65</v>
      </c>
      <c r="F15" s="54"/>
      <c r="G15" s="55" t="s">
        <v>66</v>
      </c>
      <c r="H15" s="56">
        <v>0</v>
      </c>
      <c r="I15" s="57">
        <v>0</v>
      </c>
      <c r="J15" s="57">
        <v>0</v>
      </c>
      <c r="K15" s="58"/>
      <c r="L15" s="59" t="s">
        <v>32</v>
      </c>
      <c r="M15" s="60" t="s">
        <v>40</v>
      </c>
      <c r="N15" s="66" t="s">
        <v>67</v>
      </c>
      <c r="O15" s="67" t="s">
        <v>33</v>
      </c>
      <c r="P15" s="58"/>
      <c r="Q15" s="58"/>
      <c r="R15" s="58"/>
      <c r="S15" s="58"/>
      <c r="T15" s="58"/>
      <c r="U15" s="58"/>
      <c r="V15" s="63" t="s">
        <v>34</v>
      </c>
    </row>
    <row r="16" spans="1:23" ht="27" customHeight="1" x14ac:dyDescent="0.2">
      <c r="A16" s="35">
        <v>10</v>
      </c>
      <c r="B16" s="76">
        <v>3</v>
      </c>
      <c r="C16" s="77" t="s">
        <v>68</v>
      </c>
      <c r="D16" s="78" t="s">
        <v>69</v>
      </c>
      <c r="E16" s="79" t="s">
        <v>70</v>
      </c>
      <c r="F16" s="80" t="s">
        <v>71</v>
      </c>
      <c r="G16" s="81" t="s">
        <v>31</v>
      </c>
      <c r="H16" s="82">
        <v>0</v>
      </c>
      <c r="I16" s="83">
        <v>1857</v>
      </c>
      <c r="J16" s="83">
        <f>I16*10.88</f>
        <v>20204.16</v>
      </c>
      <c r="K16" s="84">
        <v>8155229</v>
      </c>
      <c r="L16" s="85" t="s">
        <v>72</v>
      </c>
      <c r="M16" s="86" t="s">
        <v>40</v>
      </c>
      <c r="N16" s="87" t="str">
        <f t="shared" ref="N16:N27" si="1">$N$12</f>
        <v>602-001-75-09</v>
      </c>
      <c r="O16" s="88" t="str">
        <f t="shared" ref="O16:O27" si="2">$O$13</f>
        <v>830409442</v>
      </c>
      <c r="P16" s="84"/>
      <c r="Q16" s="84"/>
      <c r="R16" s="84">
        <f>J16</f>
        <v>20204.16</v>
      </c>
      <c r="S16" s="84"/>
      <c r="T16" s="84"/>
      <c r="U16" s="84"/>
      <c r="V16" s="89" t="str">
        <f>$V$11</f>
        <v>zwolnione</v>
      </c>
    </row>
    <row r="17" spans="1:22" ht="29.25" customHeight="1" x14ac:dyDescent="0.2">
      <c r="A17" s="35">
        <v>11</v>
      </c>
      <c r="B17" s="90">
        <v>4</v>
      </c>
      <c r="C17" s="91" t="s">
        <v>73</v>
      </c>
      <c r="D17" s="92" t="s">
        <v>74</v>
      </c>
      <c r="E17" s="93" t="s">
        <v>75</v>
      </c>
      <c r="F17" s="94" t="s">
        <v>76</v>
      </c>
      <c r="G17" s="234" t="s">
        <v>77</v>
      </c>
      <c r="H17" s="235">
        <v>0</v>
      </c>
      <c r="I17" s="95">
        <v>11965</v>
      </c>
      <c r="J17" s="95">
        <f>I17*10.88</f>
        <v>130179.20000000001</v>
      </c>
      <c r="K17" s="96">
        <v>8155234</v>
      </c>
      <c r="L17" s="97" t="s">
        <v>32</v>
      </c>
      <c r="M17" s="98" t="s">
        <v>40</v>
      </c>
      <c r="N17" s="99" t="str">
        <f t="shared" si="1"/>
        <v>602-001-75-09</v>
      </c>
      <c r="O17" s="100" t="str">
        <f t="shared" si="2"/>
        <v>830409442</v>
      </c>
      <c r="P17" s="96"/>
      <c r="Q17" s="96"/>
      <c r="R17" s="96"/>
      <c r="S17" s="233">
        <f>J17</f>
        <v>130179.20000000001</v>
      </c>
      <c r="T17" s="96"/>
      <c r="U17" s="96"/>
      <c r="V17" s="101" t="str">
        <f>$V$11</f>
        <v>zwolnione</v>
      </c>
    </row>
    <row r="18" spans="1:22" ht="29.25" customHeight="1" x14ac:dyDescent="0.2">
      <c r="A18" s="35">
        <v>12</v>
      </c>
      <c r="B18" s="90"/>
      <c r="C18" s="91" t="s">
        <v>78</v>
      </c>
      <c r="D18" s="237" t="s">
        <v>74</v>
      </c>
      <c r="E18" s="236" t="s">
        <v>79</v>
      </c>
      <c r="F18" s="94"/>
      <c r="G18" s="234" t="s">
        <v>39</v>
      </c>
      <c r="H18" s="235">
        <v>0</v>
      </c>
      <c r="I18" s="233">
        <v>450</v>
      </c>
      <c r="J18" s="233">
        <f>I18*10.88</f>
        <v>4896</v>
      </c>
      <c r="K18" s="238">
        <v>8162444</v>
      </c>
      <c r="L18" s="97" t="s">
        <v>32</v>
      </c>
      <c r="M18" s="98" t="s">
        <v>40</v>
      </c>
      <c r="N18" s="99" t="str">
        <f t="shared" si="1"/>
        <v>602-001-75-09</v>
      </c>
      <c r="O18" s="100" t="str">
        <f t="shared" si="2"/>
        <v>830409442</v>
      </c>
      <c r="P18" s="96"/>
      <c r="Q18" s="233">
        <f>J18</f>
        <v>4896</v>
      </c>
      <c r="R18" s="96"/>
      <c r="S18" s="96"/>
      <c r="T18" s="96"/>
      <c r="U18" s="96"/>
      <c r="V18" s="101" t="str">
        <f>$V$11</f>
        <v>zwolnione</v>
      </c>
    </row>
    <row r="19" spans="1:22" ht="28.5" customHeight="1" x14ac:dyDescent="0.2">
      <c r="A19" s="35">
        <v>13</v>
      </c>
      <c r="B19" s="102">
        <v>5</v>
      </c>
      <c r="C19" s="103" t="s">
        <v>80</v>
      </c>
      <c r="D19" s="104" t="s">
        <v>81</v>
      </c>
      <c r="E19" s="105" t="s">
        <v>82</v>
      </c>
      <c r="F19" s="106" t="s">
        <v>83</v>
      </c>
      <c r="G19" s="107" t="s">
        <v>84</v>
      </c>
      <c r="H19" s="108">
        <v>0</v>
      </c>
      <c r="I19" s="109">
        <v>1902</v>
      </c>
      <c r="J19" s="109">
        <f>I19*10.88</f>
        <v>20693.760000000002</v>
      </c>
      <c r="K19" s="110">
        <v>8155231</v>
      </c>
      <c r="L19" s="111" t="s">
        <v>32</v>
      </c>
      <c r="M19" s="112" t="s">
        <v>40</v>
      </c>
      <c r="N19" s="113" t="str">
        <f t="shared" si="1"/>
        <v>602-001-75-09</v>
      </c>
      <c r="O19" s="114" t="str">
        <f t="shared" si="2"/>
        <v>830409442</v>
      </c>
      <c r="P19" s="110"/>
      <c r="Q19" s="110"/>
      <c r="R19" s="110">
        <f>J19</f>
        <v>20693.760000000002</v>
      </c>
      <c r="S19" s="110"/>
      <c r="T19" s="110"/>
      <c r="U19" s="110"/>
      <c r="V19" s="115" t="s">
        <v>34</v>
      </c>
    </row>
    <row r="20" spans="1:22" s="129" customFormat="1" ht="39.75" customHeight="1" x14ac:dyDescent="0.2">
      <c r="A20" s="35">
        <v>14</v>
      </c>
      <c r="B20" s="116">
        <v>6</v>
      </c>
      <c r="C20" s="117" t="s">
        <v>85</v>
      </c>
      <c r="D20" s="118" t="s">
        <v>86</v>
      </c>
      <c r="E20" s="119" t="s">
        <v>87</v>
      </c>
      <c r="F20" s="120" t="s">
        <v>88</v>
      </c>
      <c r="G20" s="121" t="s">
        <v>45</v>
      </c>
      <c r="H20" s="122">
        <v>250</v>
      </c>
      <c r="I20" s="123">
        <v>24716</v>
      </c>
      <c r="J20" s="123">
        <v>276255</v>
      </c>
      <c r="K20" s="124">
        <v>8183117</v>
      </c>
      <c r="L20" s="239" t="s">
        <v>32</v>
      </c>
      <c r="M20" s="239" t="s">
        <v>40</v>
      </c>
      <c r="N20" s="125" t="str">
        <f t="shared" si="1"/>
        <v>602-001-75-09</v>
      </c>
      <c r="O20" s="126" t="str">
        <f t="shared" si="2"/>
        <v>830409442</v>
      </c>
      <c r="P20" s="127"/>
      <c r="Q20" s="127"/>
      <c r="R20" s="127"/>
      <c r="S20" s="127"/>
      <c r="T20" s="127">
        <f>J20</f>
        <v>276255</v>
      </c>
      <c r="U20" s="127"/>
      <c r="V20" s="128" t="s">
        <v>34</v>
      </c>
    </row>
    <row r="21" spans="1:22" s="143" customFormat="1" ht="23.1" customHeight="1" x14ac:dyDescent="0.2">
      <c r="A21" s="35">
        <v>15</v>
      </c>
      <c r="B21" s="130">
        <v>7</v>
      </c>
      <c r="C21" s="131" t="s">
        <v>89</v>
      </c>
      <c r="D21" s="132" t="s">
        <v>90</v>
      </c>
      <c r="E21" s="133" t="s">
        <v>91</v>
      </c>
      <c r="F21" s="134" t="s">
        <v>92</v>
      </c>
      <c r="G21" s="135" t="s">
        <v>45</v>
      </c>
      <c r="H21" s="136">
        <v>121</v>
      </c>
      <c r="I21" s="137">
        <v>11179</v>
      </c>
      <c r="J21" s="137">
        <v>132436</v>
      </c>
      <c r="K21" s="138">
        <v>8127527</v>
      </c>
      <c r="L21" s="139" t="s">
        <v>32</v>
      </c>
      <c r="M21" s="140" t="s">
        <v>40</v>
      </c>
      <c r="N21" s="141" t="str">
        <f t="shared" si="1"/>
        <v>602-001-75-09</v>
      </c>
      <c r="O21" s="141" t="str">
        <f t="shared" si="2"/>
        <v>830409442</v>
      </c>
      <c r="P21" s="138"/>
      <c r="Q21" s="138"/>
      <c r="R21" s="138"/>
      <c r="S21" s="138"/>
      <c r="T21" s="138">
        <f>J21</f>
        <v>132436</v>
      </c>
      <c r="U21" s="138"/>
      <c r="V21" s="142" t="s">
        <v>34</v>
      </c>
    </row>
    <row r="22" spans="1:22" ht="23.1" customHeight="1" x14ac:dyDescent="0.2">
      <c r="A22" s="35">
        <v>16</v>
      </c>
      <c r="B22" s="144">
        <v>8</v>
      </c>
      <c r="C22" s="145" t="s">
        <v>93</v>
      </c>
      <c r="D22" s="146" t="s">
        <v>94</v>
      </c>
      <c r="E22" s="147" t="s">
        <v>95</v>
      </c>
      <c r="F22" s="148" t="s">
        <v>96</v>
      </c>
      <c r="G22" s="149" t="s">
        <v>31</v>
      </c>
      <c r="H22" s="150">
        <v>0</v>
      </c>
      <c r="I22" s="151">
        <v>2719</v>
      </c>
      <c r="J22" s="151">
        <f>I22*10.88</f>
        <v>29582.720000000001</v>
      </c>
      <c r="K22" s="152">
        <v>8070291</v>
      </c>
      <c r="L22" s="153" t="s">
        <v>32</v>
      </c>
      <c r="M22" s="154" t="s">
        <v>40</v>
      </c>
      <c r="N22" s="155" t="str">
        <f t="shared" si="1"/>
        <v>602-001-75-09</v>
      </c>
      <c r="O22" s="155" t="str">
        <f t="shared" si="2"/>
        <v>830409442</v>
      </c>
      <c r="P22" s="152"/>
      <c r="Q22" s="152"/>
      <c r="R22" s="152">
        <f>J22</f>
        <v>29582.720000000001</v>
      </c>
      <c r="S22" s="152"/>
      <c r="T22" s="152"/>
      <c r="U22" s="152"/>
      <c r="V22" s="156" t="s">
        <v>34</v>
      </c>
    </row>
    <row r="23" spans="1:22" ht="23.1" customHeight="1" x14ac:dyDescent="0.2">
      <c r="A23" s="35">
        <v>17</v>
      </c>
      <c r="B23" s="157">
        <v>9</v>
      </c>
      <c r="C23" s="158" t="s">
        <v>97</v>
      </c>
      <c r="D23" s="158" t="s">
        <v>98</v>
      </c>
      <c r="E23" s="159" t="s">
        <v>99</v>
      </c>
      <c r="F23" s="160" t="s">
        <v>100</v>
      </c>
      <c r="G23" s="161" t="s">
        <v>45</v>
      </c>
      <c r="H23" s="162">
        <v>370</v>
      </c>
      <c r="I23" s="163">
        <v>20701</v>
      </c>
      <c r="J23" s="163">
        <v>377432</v>
      </c>
      <c r="K23" s="164">
        <v>8146354</v>
      </c>
      <c r="L23" s="165" t="s">
        <v>32</v>
      </c>
      <c r="M23" s="165" t="s">
        <v>40</v>
      </c>
      <c r="N23" s="166" t="str">
        <f t="shared" si="1"/>
        <v>602-001-75-09</v>
      </c>
      <c r="O23" s="166" t="str">
        <f t="shared" si="2"/>
        <v>830409442</v>
      </c>
      <c r="P23" s="164"/>
      <c r="Q23" s="164"/>
      <c r="R23" s="164"/>
      <c r="S23" s="164"/>
      <c r="T23" s="164">
        <f>J23</f>
        <v>377432</v>
      </c>
      <c r="U23" s="164"/>
      <c r="V23" s="167" t="s">
        <v>34</v>
      </c>
    </row>
    <row r="24" spans="1:22" s="13" customFormat="1" ht="23.1" customHeight="1" x14ac:dyDescent="0.2">
      <c r="A24" s="35">
        <v>18</v>
      </c>
      <c r="B24" s="168">
        <v>10</v>
      </c>
      <c r="C24" s="169" t="s">
        <v>101</v>
      </c>
      <c r="D24" s="170" t="s">
        <v>102</v>
      </c>
      <c r="E24" s="171" t="s">
        <v>103</v>
      </c>
      <c r="F24" s="172" t="s">
        <v>104</v>
      </c>
      <c r="G24" s="173" t="s">
        <v>45</v>
      </c>
      <c r="H24" s="174">
        <v>165</v>
      </c>
      <c r="I24" s="175">
        <v>23700</v>
      </c>
      <c r="J24" s="175">
        <v>216527</v>
      </c>
      <c r="K24" s="176">
        <v>8153696</v>
      </c>
      <c r="L24" s="177" t="s">
        <v>32</v>
      </c>
      <c r="M24" s="178" t="s">
        <v>40</v>
      </c>
      <c r="N24" s="179" t="str">
        <f t="shared" si="1"/>
        <v>602-001-75-09</v>
      </c>
      <c r="O24" s="180" t="str">
        <f t="shared" si="2"/>
        <v>830409442</v>
      </c>
      <c r="P24" s="176"/>
      <c r="Q24" s="176"/>
      <c r="R24" s="176"/>
      <c r="S24" s="176"/>
      <c r="T24" s="176">
        <f>J24</f>
        <v>216527</v>
      </c>
      <c r="U24" s="176"/>
      <c r="V24" s="181" t="s">
        <v>34</v>
      </c>
    </row>
    <row r="25" spans="1:22" ht="29.25" customHeight="1" x14ac:dyDescent="0.2">
      <c r="A25" s="35">
        <v>19</v>
      </c>
      <c r="B25" s="182">
        <v>11</v>
      </c>
      <c r="C25" s="183" t="s">
        <v>105</v>
      </c>
      <c r="D25" s="184" t="s">
        <v>106</v>
      </c>
      <c r="E25" s="185" t="s">
        <v>107</v>
      </c>
      <c r="F25" s="186" t="s">
        <v>108</v>
      </c>
      <c r="G25" s="187" t="s">
        <v>39</v>
      </c>
      <c r="H25" s="188">
        <v>0</v>
      </c>
      <c r="I25" s="189">
        <v>200</v>
      </c>
      <c r="J25" s="189">
        <f>I25*10.88</f>
        <v>2176</v>
      </c>
      <c r="K25" s="190">
        <v>8159446</v>
      </c>
      <c r="L25" s="191" t="s">
        <v>32</v>
      </c>
      <c r="M25" s="192" t="s">
        <v>40</v>
      </c>
      <c r="N25" s="193" t="str">
        <f t="shared" si="1"/>
        <v>602-001-75-09</v>
      </c>
      <c r="O25" s="193" t="str">
        <f t="shared" si="2"/>
        <v>830409442</v>
      </c>
      <c r="P25" s="190"/>
      <c r="Q25" s="190">
        <f>J25</f>
        <v>2176</v>
      </c>
      <c r="R25" s="190"/>
      <c r="S25" s="190"/>
      <c r="T25" s="190"/>
      <c r="U25" s="190"/>
      <c r="V25" s="194" t="s">
        <v>34</v>
      </c>
    </row>
    <row r="26" spans="1:22" s="13" customFormat="1" ht="29.25" customHeight="1" x14ac:dyDescent="0.2">
      <c r="A26" s="35">
        <v>20</v>
      </c>
      <c r="B26" s="195"/>
      <c r="C26" s="196" t="s">
        <v>105</v>
      </c>
      <c r="D26" s="196" t="str">
        <f>$D$25</f>
        <v>ul.Mickiewicza 45,Zarzecze</v>
      </c>
      <c r="E26" s="197" t="s">
        <v>109</v>
      </c>
      <c r="F26" s="198">
        <v>6998022</v>
      </c>
      <c r="G26" s="199" t="s">
        <v>77</v>
      </c>
      <c r="H26" s="200">
        <v>0</v>
      </c>
      <c r="I26" s="201">
        <f>20102</f>
        <v>20102</v>
      </c>
      <c r="J26" s="189">
        <f>I26*10.88</f>
        <v>218709.76000000001</v>
      </c>
      <c r="K26" s="190">
        <v>8159446</v>
      </c>
      <c r="L26" s="191" t="s">
        <v>32</v>
      </c>
      <c r="M26" s="191" t="s">
        <v>40</v>
      </c>
      <c r="N26" s="202" t="str">
        <f t="shared" si="1"/>
        <v>602-001-75-09</v>
      </c>
      <c r="O26" s="203" t="str">
        <f t="shared" si="2"/>
        <v>830409442</v>
      </c>
      <c r="P26" s="200"/>
      <c r="Q26" s="200"/>
      <c r="R26" s="200"/>
      <c r="S26" s="204">
        <f>J26</f>
        <v>218709.76000000001</v>
      </c>
      <c r="T26" s="200"/>
      <c r="U26" s="205"/>
      <c r="V26" s="194" t="str">
        <f>$V$11</f>
        <v>zwolnione</v>
      </c>
    </row>
    <row r="27" spans="1:22" s="143" customFormat="1" ht="23.1" customHeight="1" x14ac:dyDescent="0.2">
      <c r="A27" s="35">
        <v>21</v>
      </c>
      <c r="B27" s="206">
        <v>12</v>
      </c>
      <c r="C27" s="207" t="s">
        <v>110</v>
      </c>
      <c r="D27" s="208" t="s">
        <v>111</v>
      </c>
      <c r="E27" s="209" t="s">
        <v>112</v>
      </c>
      <c r="F27" s="210" t="s">
        <v>113</v>
      </c>
      <c r="G27" s="211" t="s">
        <v>77</v>
      </c>
      <c r="H27" s="212">
        <v>0</v>
      </c>
      <c r="I27" s="213">
        <v>9883</v>
      </c>
      <c r="J27" s="213">
        <f>I27*10.88</f>
        <v>107527.04000000001</v>
      </c>
      <c r="K27" s="214">
        <v>8062604</v>
      </c>
      <c r="L27" s="215" t="s">
        <v>32</v>
      </c>
      <c r="M27" s="216" t="s">
        <v>40</v>
      </c>
      <c r="N27" s="217" t="str">
        <f t="shared" si="1"/>
        <v>602-001-75-09</v>
      </c>
      <c r="O27" s="218" t="str">
        <f t="shared" si="2"/>
        <v>830409442</v>
      </c>
      <c r="P27" s="214"/>
      <c r="Q27" s="214"/>
      <c r="R27" s="214"/>
      <c r="S27" s="214">
        <f>J27</f>
        <v>107527.04000000001</v>
      </c>
      <c r="T27" s="214"/>
      <c r="U27" s="214"/>
      <c r="V27" s="219" t="s">
        <v>34</v>
      </c>
    </row>
    <row r="28" spans="1:22" s="143" customFormat="1" ht="23.1" customHeight="1" x14ac:dyDescent="0.2">
      <c r="A28" s="220"/>
      <c r="B28" s="221"/>
      <c r="C28" s="3"/>
      <c r="D28" s="10"/>
      <c r="E28" s="222"/>
      <c r="F28" s="223"/>
      <c r="G28" s="224"/>
      <c r="H28" s="225"/>
      <c r="I28" s="226"/>
      <c r="J28" s="227"/>
      <c r="K28" s="227"/>
      <c r="L28" s="228"/>
      <c r="M28" s="229"/>
      <c r="N28" s="230"/>
      <c r="O28" s="231"/>
      <c r="P28" s="227"/>
      <c r="Q28" s="227"/>
      <c r="R28" s="227"/>
      <c r="S28" s="227"/>
      <c r="T28" s="227"/>
      <c r="U28" s="227"/>
      <c r="V28" s="2"/>
    </row>
    <row r="32" spans="1:22" x14ac:dyDescent="0.2">
      <c r="J32" s="232"/>
      <c r="K32" s="232"/>
    </row>
  </sheetData>
  <mergeCells count="16">
    <mergeCell ref="A3:A4"/>
    <mergeCell ref="B3:B4"/>
    <mergeCell ref="C3:C4"/>
    <mergeCell ref="D3:D4"/>
    <mergeCell ref="E3:E4"/>
    <mergeCell ref="F3:F4"/>
    <mergeCell ref="G3:H3"/>
    <mergeCell ref="I3:I4"/>
    <mergeCell ref="J3:J4"/>
    <mergeCell ref="K3:K4"/>
    <mergeCell ref="V3:V4"/>
    <mergeCell ref="L3:L4"/>
    <mergeCell ref="M3:M4"/>
    <mergeCell ref="N3:N4"/>
    <mergeCell ref="O3:O4"/>
    <mergeCell ref="P3:U3"/>
  </mergeCells>
  <pageMargins left="0.23611111111111099" right="0.23611111111111099" top="0.74791666666666701" bottom="0.74791666666666701" header="0.51180555555555496" footer="0.51180555555555496"/>
  <pageSetup paperSize="8" scale="54" firstPageNumber="0" orientation="landscape" horizontalDpi="300" verticalDpi="300" r:id="rId1"/>
  <colBreaks count="1" manualBreakCount="1">
    <brk id="10" max="2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260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17</vt:i4>
      </vt:variant>
    </vt:vector>
  </HeadingPairs>
  <TitlesOfParts>
    <vt:vector size="18" baseType="lpstr">
      <vt:lpstr>całość</vt:lpstr>
      <vt:lpstr>Excel_BuiltIn_Print_Titles_1_1</vt:lpstr>
      <vt:lpstr>Excel_BuiltIn_Print_Titles_1_1_1</vt:lpstr>
      <vt:lpstr>Excel_BuiltIn_Print_Titles_1_1_1_1</vt:lpstr>
      <vt:lpstr>Excel_BuiltIn_Print_Titles_1_1_1_1_1_1</vt:lpstr>
      <vt:lpstr>Excel_BuiltIn_Print_Titles_1_1_1_1_1_1_1_1</vt:lpstr>
      <vt:lpstr>Excel_BuiltIn_Print_Titles_1_1_1_1_1_1_1_1_1</vt:lpstr>
      <vt:lpstr>Excel_BuiltIn_Print_Titles_1_1_1_1_1_1_1_1_1_1</vt:lpstr>
      <vt:lpstr>Excel_BuiltIn_Print_Titles_1_1_1_1_1_1_1_1_1_1_1_1_1_1_1_1</vt:lpstr>
      <vt:lpstr>Excel_BuiltIn_Print_Titles_1_1_1_1_1_1_1_1_1_1_1_1_1_1_1_1_1</vt:lpstr>
      <vt:lpstr>Excel_BuiltIn_Print_Titles_1_1_1_1_1_1_1_1_1_1_1_1_1_1_1_1_1_1_1</vt:lpstr>
      <vt:lpstr>Excel_BuiltIn_Print_Titles_1_1_1_1_1_1_1_1_1_1_1_1_1_1_1_1_1_1_1_1</vt:lpstr>
      <vt:lpstr>Excel_BuiltIn_Print_Titles_1_1_1_1_1_1_1_1_1_1_1_1_1_1_1_1_1_1_1_1_1</vt:lpstr>
      <vt:lpstr>Excel_BuiltIn_Print_Titles_1_1_1_1_1_1_1_1_1_1_1_1_1_1_1_1_1_1_1_1_1_1</vt:lpstr>
      <vt:lpstr>Excel_BuiltIn_Print_Titles_1_1_1_1_1_1_1_1_1_1_1_1_1_1_1_1_1_1_1_1_1_1_1</vt:lpstr>
      <vt:lpstr>Excel_BuiltIn_Print_Titles_1_1_1_1_1_1_1_1_1_1_1_1_1_1_1_1_1_1_1_1_1_1_1_1</vt:lpstr>
      <vt:lpstr>całość!Obszar_wydruku</vt:lpstr>
      <vt:lpstr>całość!Tytuły_wydruku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PMateja</dc:creator>
  <cp:lastModifiedBy>Michał_ZP</cp:lastModifiedBy>
  <cp:revision>22</cp:revision>
  <cp:lastPrinted>2020-11-06T07:50:35Z</cp:lastPrinted>
  <dcterms:created xsi:type="dcterms:W3CDTF">2017-10-26T06:05:13Z</dcterms:created>
  <dcterms:modified xsi:type="dcterms:W3CDTF">2020-11-06T08:12:44Z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