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OneDrive\Pulpit\BIP\rozkłady jazdy\"/>
    </mc:Choice>
  </mc:AlternateContent>
  <xr:revisionPtr revIDLastSave="0" documentId="13_ncr:1_{12C4E247-D8D6-444B-8BFD-400DAAB6DCA9}" xr6:coauthVersionLast="47" xr6:coauthVersionMax="47" xr10:uidLastSave="{00000000-0000-0000-0000-000000000000}"/>
  <bookViews>
    <workbookView xWindow="690" yWindow="0" windowWidth="18660" windowHeight="15480" tabRatio="500" xr2:uid="{00000000-000D-0000-FFFF-FFFF00000000}"/>
  </bookViews>
  <sheets>
    <sheet name="20 PFW" sheetId="2" r:id="rId1"/>
    <sheet name="S2 Ps (kopia)" sheetId="7" state="hidden" r:id="rId2"/>
  </sheets>
  <definedNames>
    <definedName name="__xlnm.Print_Area" localSheetId="0">'20 PFW'!$A$1:$U$51</definedName>
    <definedName name="_xlnm.Print_Area" localSheetId="0">'20 PFW'!$A$1:$U$51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3" i="7" l="1"/>
  <c r="F73" i="7"/>
  <c r="E73" i="7"/>
  <c r="D73" i="7"/>
  <c r="H38" i="7"/>
  <c r="F38" i="7"/>
  <c r="E38" i="7"/>
  <c r="D38" i="7"/>
  <c r="B53" i="2"/>
  <c r="Q31" i="2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P31" i="2"/>
  <c r="P32" i="2" s="1"/>
  <c r="P33" i="2" s="1"/>
  <c r="P34" i="2" s="1"/>
  <c r="P35" i="2" s="1"/>
  <c r="P36" i="2" s="1"/>
  <c r="P37" i="2" s="1"/>
  <c r="P38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O31" i="2"/>
  <c r="O32" i="2" s="1"/>
  <c r="O33" i="2" s="1"/>
  <c r="O34" i="2" s="1"/>
  <c r="O35" i="2" s="1"/>
  <c r="O36" i="2" s="1"/>
  <c r="O37" i="2" s="1"/>
  <c r="O38" i="2" s="1"/>
  <c r="O41" i="2" s="1"/>
  <c r="O42" i="2" s="1"/>
  <c r="O43" i="2" s="1"/>
  <c r="O44" i="2" s="1"/>
  <c r="O45" i="2" s="1"/>
  <c r="O46" i="2" s="1"/>
  <c r="O47" i="2" s="1"/>
  <c r="O48" i="2" s="1"/>
  <c r="O49" i="2" s="1"/>
  <c r="N31" i="2"/>
  <c r="N32" i="2" s="1"/>
  <c r="N33" i="2" s="1"/>
  <c r="N34" i="2" s="1"/>
  <c r="N35" i="2" s="1"/>
  <c r="N36" i="2" s="1"/>
  <c r="N37" i="2" s="1"/>
  <c r="N38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Q8" i="2"/>
  <c r="Q9" i="2" s="1"/>
  <c r="Q10" i="2" s="1"/>
  <c r="Q11" i="2" s="1"/>
  <c r="Q12" i="2" s="1"/>
  <c r="Q13" i="2" s="1"/>
  <c r="Q14" i="2" s="1"/>
  <c r="Q15" i="2" s="1"/>
  <c r="Q16" i="2" s="1"/>
  <c r="Q19" i="2" s="1"/>
  <c r="Q21" i="2" s="1"/>
  <c r="Q22" i="2" s="1"/>
  <c r="O8" i="2"/>
  <c r="O9" i="2" s="1"/>
  <c r="O10" i="2" s="1"/>
  <c r="O11" i="2" s="1"/>
  <c r="O12" i="2" s="1"/>
  <c r="O13" i="2" s="1"/>
  <c r="O14" i="2" s="1"/>
  <c r="O15" i="2" s="1"/>
  <c r="O16" i="2" s="1"/>
  <c r="O19" i="2" s="1"/>
  <c r="O20" i="2" s="1"/>
  <c r="O23" i="2" s="1"/>
  <c r="O24" i="2" s="1"/>
  <c r="O25" i="2" s="1"/>
  <c r="O26" i="2" s="1"/>
  <c r="P7" i="2"/>
  <c r="P8" i="2" s="1"/>
  <c r="P9" i="2" s="1"/>
  <c r="P10" i="2" s="1"/>
  <c r="P11" i="2" s="1"/>
  <c r="P12" i="2" s="1"/>
  <c r="P13" i="2" s="1"/>
  <c r="P14" i="2" s="1"/>
  <c r="P15" i="2" s="1"/>
  <c r="P16" i="2" s="1"/>
  <c r="P19" i="2" s="1"/>
  <c r="P20" i="2" s="1"/>
  <c r="P23" i="2" s="1"/>
  <c r="P24" i="2" s="1"/>
  <c r="P25" i="2" s="1"/>
  <c r="P26" i="2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3" i="2" s="1"/>
  <c r="N24" i="2" s="1"/>
  <c r="N25" i="2" s="1"/>
  <c r="N26" i="2" s="1"/>
  <c r="A52" i="2" l="1"/>
  <c r="H73" i="7"/>
  <c r="G75" i="7" s="1"/>
</calcChain>
</file>

<file path=xl/sharedStrings.xml><?xml version="1.0" encoding="utf-8"?>
<sst xmlns="http://schemas.openxmlformats.org/spreadsheetml/2006/main" count="452" uniqueCount="95">
  <si>
    <t>ROZKŁAD JAZDY DLA GMINY WIELICZKI - WAŻNY OD 1.01.2023 R.</t>
  </si>
  <si>
    <t>LINIA 20</t>
  </si>
  <si>
    <t>DZIEŃ POWSZEDNI SZKOLNY</t>
  </si>
  <si>
    <t>przystanki</t>
  </si>
  <si>
    <t>km</t>
  </si>
  <si>
    <t>czas</t>
  </si>
  <si>
    <t>nazwa</t>
  </si>
  <si>
    <t>nr</t>
  </si>
  <si>
    <t>uw.</t>
  </si>
  <si>
    <t>droga</t>
  </si>
  <si>
    <t>S</t>
  </si>
  <si>
    <t>Cimochy, ul. Kolonie</t>
  </si>
  <si>
    <t>wew.</t>
  </si>
  <si>
    <t>o</t>
  </si>
  <si>
    <t>-</t>
  </si>
  <si>
    <t>Cimochy (centrum) - obok stacji paliw</t>
  </si>
  <si>
    <t>gm.</t>
  </si>
  <si>
    <t>Cimochy</t>
  </si>
  <si>
    <t>03</t>
  </si>
  <si>
    <t>DW655</t>
  </si>
  <si>
    <t>Sobole II</t>
  </si>
  <si>
    <t>05</t>
  </si>
  <si>
    <t>Sobole Wybudowanie</t>
  </si>
  <si>
    <t>P1830N</t>
  </si>
  <si>
    <t>Wilkasy</t>
  </si>
  <si>
    <t>Niedźwiedzkie Świetlica</t>
  </si>
  <si>
    <t>Wieliczki Centrum</t>
  </si>
  <si>
    <t>Wieliczki Szkoła</t>
  </si>
  <si>
    <t>&lt;</t>
  </si>
  <si>
    <t>Wieliczki</t>
  </si>
  <si>
    <t>G142004N</t>
  </si>
  <si>
    <t>Lipkowo n/ż</t>
  </si>
  <si>
    <t>Lipkowo</t>
  </si>
  <si>
    <t>Skowronki n/ż</t>
  </si>
  <si>
    <t>Olecko Al. Zwycięstwa</t>
  </si>
  <si>
    <t>Olecko Kościuszki SP1</t>
  </si>
  <si>
    <t>Olecko Dworzec</t>
  </si>
  <si>
    <t>Olecko Plac Wolności - plac</t>
  </si>
  <si>
    <t>G141547N</t>
  </si>
  <si>
    <t>Olecko ul. 11 Listopada</t>
  </si>
  <si>
    <t>P4913N</t>
  </si>
  <si>
    <t>Olecko Gołdapska Szpital</t>
  </si>
  <si>
    <t>P4979N</t>
  </si>
  <si>
    <t>LICZBA</t>
  </si>
  <si>
    <t>Olecko ul. Gołdapska</t>
  </si>
  <si>
    <t>p</t>
  </si>
  <si>
    <t>KM</t>
  </si>
  <si>
    <t>liczba wozokilometrów</t>
  </si>
  <si>
    <t>Olecko Plac Wolności - urząd</t>
  </si>
  <si>
    <t>Olecko Kolejowa (SP3)</t>
  </si>
  <si>
    <t>P4926N</t>
  </si>
  <si>
    <t>zatrzymania</t>
  </si>
  <si>
    <t>DZIEŃ POWSZEDNI W FERIE I WAKACJE</t>
  </si>
  <si>
    <t>ROZKŁAD JAZDY DLA GMINY ELBLĄG - WERSJA Z DNIA 11.10.2020 R.</t>
  </si>
  <si>
    <t>LINIA S2</t>
  </si>
  <si>
    <t>P07</t>
  </si>
  <si>
    <t>Gronowo Górne Osiedle</t>
  </si>
  <si>
    <t>Gronowo Górne Czechowo</t>
  </si>
  <si>
    <t>Nowina</t>
  </si>
  <si>
    <t>Przezmark</t>
  </si>
  <si>
    <t>Przezmark Osiedle</t>
  </si>
  <si>
    <t>Sierpin (wieś)</t>
  </si>
  <si>
    <t>Przezmark (osiedle)</t>
  </si>
  <si>
    <t>Komorowo Żuławskie</t>
  </si>
  <si>
    <t>Pilona</t>
  </si>
  <si>
    <t>Komorowo Osiedle</t>
  </si>
  <si>
    <t>Pilona Szkoła</t>
  </si>
  <si>
    <t>Myślęcin</t>
  </si>
  <si>
    <t>Nowa Pilona</t>
  </si>
  <si>
    <t>Bogaczewo</t>
  </si>
  <si>
    <t>Weklice</t>
  </si>
  <si>
    <t>Janów</t>
  </si>
  <si>
    <t>Gronowo Górne</t>
  </si>
  <si>
    <t>Gronowo Górne (Szafirowa)</t>
  </si>
  <si>
    <t>Gronowo Górne (skrzyż.)</t>
  </si>
  <si>
    <t>Gronowo Górne (szkoła)</t>
  </si>
  <si>
    <t>Gronowo Górne (sklep)</t>
  </si>
  <si>
    <t>udział dni w tygodniu</t>
  </si>
  <si>
    <t>P13</t>
  </si>
  <si>
    <t>1-4</t>
  </si>
  <si>
    <t>5</t>
  </si>
  <si>
    <r>
      <rPr>
        <sz val="10"/>
        <color rgb="FF000000"/>
        <rFont val="Arial Narrow"/>
        <family val="2"/>
        <charset val="238"/>
      </rPr>
      <t xml:space="preserve">Komorowo </t>
    </r>
    <r>
      <rPr>
        <b/>
        <sz val="10"/>
        <color rgb="FF000000"/>
        <rFont val="Arial Narrow"/>
        <family val="2"/>
        <charset val="238"/>
      </rPr>
      <t>Osiedle</t>
    </r>
  </si>
  <si>
    <t>Nowina Sklep</t>
  </si>
  <si>
    <t>Czechowo</t>
  </si>
  <si>
    <t>Gronowo Górne (Opalowa)</t>
  </si>
  <si>
    <t>obydwa kierunki</t>
  </si>
  <si>
    <t>o - odjazd</t>
  </si>
  <si>
    <t>1 - poniedziałki</t>
  </si>
  <si>
    <t>3 - środy</t>
  </si>
  <si>
    <t>5 - piątki</t>
  </si>
  <si>
    <t>p - przyjazd</t>
  </si>
  <si>
    <t>2 - wtorki</t>
  </si>
  <si>
    <t>4 - czwartki</t>
  </si>
  <si>
    <t>1-4 - od poniedziałku do czwartku</t>
  </si>
  <si>
    <t>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</si>
</sst>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24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u/>
      <sz val="16"/>
      <color rgb="FF000000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i/>
      <sz val="16"/>
      <color rgb="FF000000"/>
      <name val="Arial Narrow"/>
      <family val="2"/>
      <charset val="238"/>
    </font>
    <font>
      <sz val="16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i/>
      <sz val="10"/>
      <color rgb="FF00B0F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5E0B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2">
    <xf numFmtId="0" fontId="0" fillId="0" borderId="0" xfId="0"/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2" fontId="4" fillId="0" borderId="0" xfId="8" applyNumberFormat="1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164" fontId="9" fillId="0" borderId="0" xfId="8" applyNumberFormat="1" applyFont="1" applyAlignment="1">
      <alignment vertical="center"/>
    </xf>
    <xf numFmtId="2" fontId="10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2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164" fontId="5" fillId="2" borderId="5" xfId="8" applyNumberFormat="1" applyFont="1" applyFill="1" applyBorder="1" applyAlignment="1">
      <alignment horizontal="center" vertical="center"/>
    </xf>
    <xf numFmtId="164" fontId="11" fillId="2" borderId="5" xfId="8" applyNumberFormat="1" applyFont="1" applyFill="1" applyBorder="1" applyAlignment="1">
      <alignment horizontal="center" vertical="center"/>
    </xf>
    <xf numFmtId="1" fontId="4" fillId="0" borderId="6" xfId="8" applyNumberFormat="1" applyFont="1" applyBorder="1" applyAlignment="1">
      <alignment horizontal="center" vertical="center"/>
    </xf>
    <xf numFmtId="1" fontId="12" fillId="0" borderId="6" xfId="8" applyNumberFormat="1" applyFont="1" applyBorder="1" applyAlignment="1">
      <alignment horizontal="center" vertical="center"/>
    </xf>
    <xf numFmtId="0" fontId="4" fillId="0" borderId="4" xfId="8" applyFont="1" applyBorder="1" applyAlignment="1">
      <alignment vertical="center"/>
    </xf>
    <xf numFmtId="0" fontId="4" fillId="0" borderId="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2" fontId="4" fillId="0" borderId="10" xfId="8" applyNumberFormat="1" applyFont="1" applyBorder="1" applyAlignment="1">
      <alignment horizontal="center" vertical="center"/>
    </xf>
    <xf numFmtId="2" fontId="13" fillId="0" borderId="11" xfId="8" applyNumberFormat="1" applyFont="1" applyBorder="1" applyAlignment="1">
      <alignment horizontal="center" vertical="center"/>
    </xf>
    <xf numFmtId="2" fontId="13" fillId="0" borderId="12" xfId="8" applyNumberFormat="1" applyFont="1" applyBorder="1" applyAlignment="1">
      <alignment horizontal="center" vertical="center"/>
    </xf>
    <xf numFmtId="0" fontId="14" fillId="0" borderId="13" xfId="8" applyFont="1" applyBorder="1" applyAlignment="1">
      <alignment vertical="center"/>
    </xf>
    <xf numFmtId="0" fontId="15" fillId="0" borderId="14" xfId="8" applyFont="1" applyBorder="1" applyAlignment="1">
      <alignment horizontal="center" vertical="center"/>
    </xf>
    <xf numFmtId="0" fontId="6" fillId="0" borderId="15" xfId="8" applyFont="1" applyBorder="1" applyAlignment="1">
      <alignment horizontal="center" vertical="center"/>
    </xf>
    <xf numFmtId="0" fontId="14" fillId="0" borderId="13" xfId="8" applyFont="1" applyBorder="1" applyAlignment="1">
      <alignment horizontal="center" vertical="center"/>
    </xf>
    <xf numFmtId="164" fontId="16" fillId="2" borderId="15" xfId="8" applyNumberFormat="1" applyFont="1" applyFill="1" applyBorder="1" applyAlignment="1">
      <alignment horizontal="center" vertical="center"/>
    </xf>
    <xf numFmtId="165" fontId="16" fillId="2" borderId="15" xfId="8" applyNumberFormat="1" applyFont="1" applyFill="1" applyBorder="1" applyAlignment="1">
      <alignment horizontal="center" vertical="center"/>
    </xf>
    <xf numFmtId="165" fontId="14" fillId="0" borderId="17" xfId="8" applyNumberFormat="1" applyFont="1" applyBorder="1" applyAlignment="1">
      <alignment horizontal="center" vertical="center"/>
    </xf>
    <xf numFmtId="2" fontId="13" fillId="0" borderId="17" xfId="8" applyNumberFormat="1" applyFont="1" applyBorder="1" applyAlignment="1">
      <alignment horizontal="center" vertical="center"/>
    </xf>
    <xf numFmtId="0" fontId="17" fillId="0" borderId="18" xfId="8" applyFont="1" applyBorder="1" applyAlignment="1">
      <alignment vertical="center"/>
    </xf>
    <xf numFmtId="0" fontId="6" fillId="0" borderId="19" xfId="8" applyFont="1" applyBorder="1" applyAlignment="1">
      <alignment horizontal="center" vertical="center"/>
    </xf>
    <xf numFmtId="0" fontId="6" fillId="0" borderId="20" xfId="8" applyFont="1" applyBorder="1" applyAlignment="1">
      <alignment horizontal="center" vertical="center"/>
    </xf>
    <xf numFmtId="0" fontId="6" fillId="0" borderId="21" xfId="8" applyFont="1" applyBorder="1" applyAlignment="1">
      <alignment horizontal="center" vertical="center"/>
    </xf>
    <xf numFmtId="0" fontId="6" fillId="0" borderId="18" xfId="8" applyFont="1" applyBorder="1" applyAlignment="1">
      <alignment horizontal="center" vertical="center"/>
    </xf>
    <xf numFmtId="164" fontId="18" fillId="2" borderId="21" xfId="8" applyNumberFormat="1" applyFont="1" applyFill="1" applyBorder="1" applyAlignment="1">
      <alignment horizontal="center" vertical="center"/>
    </xf>
    <xf numFmtId="165" fontId="16" fillId="2" borderId="21" xfId="8" applyNumberFormat="1" applyFont="1" applyFill="1" applyBorder="1" applyAlignment="1">
      <alignment horizontal="center" vertical="center"/>
    </xf>
    <xf numFmtId="165" fontId="6" fillId="0" borderId="22" xfId="8" applyNumberFormat="1" applyFont="1" applyBorder="1" applyAlignment="1">
      <alignment horizontal="center" vertical="center"/>
    </xf>
    <xf numFmtId="165" fontId="14" fillId="0" borderId="23" xfId="8" applyNumberFormat="1" applyFont="1" applyBorder="1" applyAlignment="1">
      <alignment horizontal="center" vertical="center"/>
    </xf>
    <xf numFmtId="0" fontId="4" fillId="0" borderId="24" xfId="8" applyFont="1" applyBorder="1" applyAlignment="1">
      <alignment vertical="center"/>
    </xf>
    <xf numFmtId="0" fontId="4" fillId="0" borderId="25" xfId="8" applyFont="1" applyBorder="1" applyAlignment="1">
      <alignment horizontal="center" vertical="center"/>
    </xf>
    <xf numFmtId="0" fontId="4" fillId="0" borderId="20" xfId="8" applyFont="1" applyBorder="1" applyAlignment="1">
      <alignment horizontal="center" vertical="center"/>
    </xf>
    <xf numFmtId="0" fontId="4" fillId="0" borderId="21" xfId="8" applyFont="1" applyBorder="1" applyAlignment="1">
      <alignment horizontal="center" vertical="center"/>
    </xf>
    <xf numFmtId="0" fontId="4" fillId="0" borderId="18" xfId="8" applyFont="1" applyBorder="1" applyAlignment="1">
      <alignment horizontal="center" vertical="center"/>
    </xf>
    <xf numFmtId="164" fontId="5" fillId="2" borderId="21" xfId="8" applyNumberFormat="1" applyFont="1" applyFill="1" applyBorder="1" applyAlignment="1">
      <alignment horizontal="center" vertical="center"/>
    </xf>
    <xf numFmtId="165" fontId="11" fillId="2" borderId="21" xfId="8" applyNumberFormat="1" applyFont="1" applyFill="1" applyBorder="1" applyAlignment="1">
      <alignment horizontal="center" vertical="center"/>
    </xf>
    <xf numFmtId="165" fontId="4" fillId="0" borderId="22" xfId="8" applyNumberFormat="1" applyFont="1" applyBorder="1" applyAlignment="1">
      <alignment horizontal="center" vertical="center"/>
    </xf>
    <xf numFmtId="165" fontId="13" fillId="0" borderId="23" xfId="8" applyNumberFormat="1" applyFont="1" applyBorder="1" applyAlignment="1">
      <alignment horizontal="center" vertical="center"/>
    </xf>
    <xf numFmtId="0" fontId="19" fillId="0" borderId="18" xfId="8" applyFont="1" applyBorder="1" applyAlignment="1">
      <alignment vertical="center"/>
    </xf>
    <xf numFmtId="0" fontId="4" fillId="0" borderId="19" xfId="8" applyFont="1" applyBorder="1" applyAlignment="1">
      <alignment horizontal="center" vertical="center"/>
    </xf>
    <xf numFmtId="0" fontId="20" fillId="0" borderId="24" xfId="8" applyFont="1" applyBorder="1" applyAlignment="1">
      <alignment vertical="center"/>
    </xf>
    <xf numFmtId="165" fontId="14" fillId="0" borderId="22" xfId="8" applyNumberFormat="1" applyFont="1" applyBorder="1" applyAlignment="1">
      <alignment horizontal="center" vertical="center"/>
    </xf>
    <xf numFmtId="0" fontId="13" fillId="0" borderId="18" xfId="8" applyFont="1" applyBorder="1" applyAlignment="1">
      <alignment vertical="center"/>
    </xf>
    <xf numFmtId="0" fontId="13" fillId="0" borderId="19" xfId="8" applyFont="1" applyBorder="1" applyAlignment="1">
      <alignment horizontal="center" vertical="center"/>
    </xf>
    <xf numFmtId="0" fontId="13" fillId="0" borderId="20" xfId="8" applyFont="1" applyBorder="1" applyAlignment="1">
      <alignment horizontal="center" vertical="center"/>
    </xf>
    <xf numFmtId="0" fontId="14" fillId="0" borderId="18" xfId="8" applyFont="1" applyBorder="1" applyAlignment="1">
      <alignment vertical="center"/>
    </xf>
    <xf numFmtId="0" fontId="14" fillId="0" borderId="19" xfId="8" applyFont="1" applyBorder="1" applyAlignment="1">
      <alignment horizontal="center" vertical="center"/>
    </xf>
    <xf numFmtId="0" fontId="14" fillId="0" borderId="20" xfId="8" applyFont="1" applyBorder="1" applyAlignment="1">
      <alignment horizontal="center" vertical="center"/>
    </xf>
    <xf numFmtId="0" fontId="14" fillId="0" borderId="18" xfId="8" applyFont="1" applyBorder="1" applyAlignment="1">
      <alignment horizontal="center" vertical="center"/>
    </xf>
    <xf numFmtId="164" fontId="16" fillId="2" borderId="21" xfId="8" applyNumberFormat="1" applyFont="1" applyFill="1" applyBorder="1" applyAlignment="1">
      <alignment horizontal="center" vertical="center"/>
    </xf>
    <xf numFmtId="0" fontId="13" fillId="0" borderId="0" xfId="8" applyFont="1" applyAlignment="1">
      <alignment vertical="center"/>
    </xf>
    <xf numFmtId="0" fontId="13" fillId="0" borderId="18" xfId="8" applyFont="1" applyBorder="1" applyAlignment="1">
      <alignment horizontal="center" vertical="center"/>
    </xf>
    <xf numFmtId="164" fontId="11" fillId="2" borderId="21" xfId="8" applyNumberFormat="1" applyFont="1" applyFill="1" applyBorder="1" applyAlignment="1">
      <alignment horizontal="center" vertical="center"/>
    </xf>
    <xf numFmtId="165" fontId="4" fillId="0" borderId="23" xfId="8" applyNumberFormat="1" applyFont="1" applyBorder="1" applyAlignment="1">
      <alignment horizontal="center" vertical="center"/>
    </xf>
    <xf numFmtId="165" fontId="6" fillId="0" borderId="23" xfId="8" applyNumberFormat="1" applyFont="1" applyBorder="1" applyAlignment="1">
      <alignment horizontal="center" vertical="center"/>
    </xf>
    <xf numFmtId="0" fontId="13" fillId="0" borderId="24" xfId="8" applyFont="1" applyBorder="1" applyAlignment="1">
      <alignment vertical="center"/>
    </xf>
    <xf numFmtId="0" fontId="4" fillId="0" borderId="26" xfId="8" applyFont="1" applyBorder="1" applyAlignment="1">
      <alignment horizontal="center" vertical="center"/>
    </xf>
    <xf numFmtId="0" fontId="14" fillId="0" borderId="18" xfId="8" applyFont="1" applyBorder="1" applyAlignment="1">
      <alignment horizontal="left" vertical="center"/>
    </xf>
    <xf numFmtId="0" fontId="6" fillId="0" borderId="28" xfId="8" applyFont="1" applyBorder="1" applyAlignment="1">
      <alignment horizontal="center" vertical="center"/>
    </xf>
    <xf numFmtId="164" fontId="11" fillId="2" borderId="29" xfId="8" applyNumberFormat="1" applyFont="1" applyFill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64" fontId="4" fillId="0" borderId="0" xfId="8" applyNumberFormat="1" applyFont="1" applyAlignment="1">
      <alignment horizontal="center" vertical="center"/>
    </xf>
    <xf numFmtId="2" fontId="4" fillId="0" borderId="0" xfId="8" applyNumberFormat="1" applyFont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164" fontId="5" fillId="2" borderId="29" xfId="8" applyNumberFormat="1" applyFont="1" applyFill="1" applyBorder="1" applyAlignment="1">
      <alignment horizontal="center" vertical="center"/>
    </xf>
    <xf numFmtId="0" fontId="4" fillId="0" borderId="30" xfId="8" applyFont="1" applyBorder="1" applyAlignment="1">
      <alignment horizontal="center" vertical="center"/>
    </xf>
    <xf numFmtId="0" fontId="13" fillId="0" borderId="31" xfId="8" applyFont="1" applyBorder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32" xfId="8" applyFont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6" fillId="0" borderId="13" xfId="8" applyFont="1" applyBorder="1" applyAlignment="1">
      <alignment horizontal="center" vertical="center"/>
    </xf>
    <xf numFmtId="164" fontId="18" fillId="2" borderId="15" xfId="8" applyNumberFormat="1" applyFont="1" applyFill="1" applyBorder="1" applyAlignment="1">
      <alignment horizontal="center" vertical="center"/>
    </xf>
    <xf numFmtId="165" fontId="6" fillId="0" borderId="17" xfId="8" applyNumberFormat="1" applyFont="1" applyBorder="1" applyAlignment="1">
      <alignment horizontal="center" vertical="center"/>
    </xf>
    <xf numFmtId="165" fontId="6" fillId="0" borderId="33" xfId="8" applyNumberFormat="1" applyFont="1" applyBorder="1" applyAlignment="1">
      <alignment horizontal="center" vertical="center"/>
    </xf>
    <xf numFmtId="0" fontId="19" fillId="0" borderId="24" xfId="8" applyFont="1" applyBorder="1" applyAlignment="1">
      <alignment vertical="center"/>
    </xf>
    <xf numFmtId="0" fontId="13" fillId="0" borderId="24" xfId="8" applyFont="1" applyBorder="1" applyAlignment="1">
      <alignment horizontal="center" vertical="center"/>
    </xf>
    <xf numFmtId="165" fontId="11" fillId="2" borderId="34" xfId="8" applyNumberFormat="1" applyFont="1" applyFill="1" applyBorder="1" applyAlignment="1">
      <alignment horizontal="center" vertical="center"/>
    </xf>
    <xf numFmtId="165" fontId="4" fillId="0" borderId="35" xfId="8" applyNumberFormat="1" applyFont="1" applyBorder="1" applyAlignment="1">
      <alignment horizontal="center" vertical="center"/>
    </xf>
    <xf numFmtId="165" fontId="13" fillId="0" borderId="35" xfId="8" applyNumberFormat="1" applyFont="1" applyBorder="1" applyAlignment="1">
      <alignment horizontal="center" vertical="center"/>
    </xf>
    <xf numFmtId="165" fontId="4" fillId="0" borderId="36" xfId="8" applyNumberFormat="1" applyFont="1" applyBorder="1" applyAlignment="1">
      <alignment horizontal="center" vertical="center"/>
    </xf>
    <xf numFmtId="49" fontId="21" fillId="0" borderId="19" xfId="8" applyNumberFormat="1" applyFont="1" applyBorder="1" applyAlignment="1">
      <alignment horizontal="center" vertical="center"/>
    </xf>
    <xf numFmtId="0" fontId="4" fillId="0" borderId="24" xfId="8" applyFont="1" applyBorder="1" applyAlignment="1">
      <alignment horizontal="center" vertical="center"/>
    </xf>
    <xf numFmtId="164" fontId="5" fillId="2" borderId="34" xfId="8" applyNumberFormat="1" applyFont="1" applyFill="1" applyBorder="1" applyAlignment="1">
      <alignment horizontal="center" vertical="center"/>
    </xf>
    <xf numFmtId="164" fontId="11" fillId="2" borderId="34" xfId="8" applyNumberFormat="1" applyFont="1" applyFill="1" applyBorder="1" applyAlignment="1">
      <alignment horizontal="center" vertical="center"/>
    </xf>
    <xf numFmtId="165" fontId="13" fillId="0" borderId="36" xfId="8" applyNumberFormat="1" applyFont="1" applyBorder="1" applyAlignment="1">
      <alignment horizontal="center" vertical="center"/>
    </xf>
    <xf numFmtId="165" fontId="4" fillId="0" borderId="37" xfId="8" applyNumberFormat="1" applyFont="1" applyBorder="1" applyAlignment="1">
      <alignment horizontal="center" vertical="center"/>
    </xf>
    <xf numFmtId="165" fontId="6" fillId="0" borderId="35" xfId="8" applyNumberFormat="1" applyFont="1" applyBorder="1" applyAlignment="1">
      <alignment horizontal="center" vertical="center"/>
    </xf>
    <xf numFmtId="165" fontId="14" fillId="0" borderId="35" xfId="8" applyNumberFormat="1" applyFont="1" applyBorder="1" applyAlignment="1">
      <alignment horizontal="center" vertical="center"/>
    </xf>
    <xf numFmtId="165" fontId="6" fillId="0" borderId="37" xfId="8" applyNumberFormat="1" applyFont="1" applyBorder="1" applyAlignment="1">
      <alignment horizontal="center" vertical="center"/>
    </xf>
    <xf numFmtId="0" fontId="14" fillId="0" borderId="21" xfId="8" applyFont="1" applyBorder="1" applyAlignment="1">
      <alignment horizontal="center" vertical="center"/>
    </xf>
    <xf numFmtId="0" fontId="14" fillId="0" borderId="28" xfId="8" applyFont="1" applyBorder="1" applyAlignment="1">
      <alignment vertical="center"/>
    </xf>
    <xf numFmtId="0" fontId="14" fillId="0" borderId="38" xfId="8" applyFont="1" applyBorder="1" applyAlignment="1">
      <alignment horizontal="center" vertical="center"/>
    </xf>
    <xf numFmtId="0" fontId="14" fillId="0" borderId="39" xfId="8" applyFont="1" applyBorder="1" applyAlignment="1">
      <alignment horizontal="center" vertical="center"/>
    </xf>
    <xf numFmtId="164" fontId="16" fillId="2" borderId="39" xfId="8" applyNumberFormat="1" applyFont="1" applyFill="1" applyBorder="1" applyAlignment="1">
      <alignment horizontal="center" vertical="center"/>
    </xf>
    <xf numFmtId="165" fontId="16" fillId="2" borderId="39" xfId="8" applyNumberFormat="1" applyFont="1" applyFill="1" applyBorder="1" applyAlignment="1">
      <alignment horizontal="center" vertical="center"/>
    </xf>
    <xf numFmtId="165" fontId="14" fillId="0" borderId="40" xfId="8" applyNumberFormat="1" applyFont="1" applyBorder="1" applyAlignment="1">
      <alignment horizontal="center" vertical="center"/>
    </xf>
    <xf numFmtId="165" fontId="14" fillId="0" borderId="41" xfId="8" applyNumberFormat="1" applyFont="1" applyBorder="1" applyAlignment="1">
      <alignment horizontal="center" vertical="center"/>
    </xf>
    <xf numFmtId="0" fontId="4" fillId="0" borderId="7" xfId="8" applyFont="1" applyBorder="1" applyAlignment="1">
      <alignment vertical="center"/>
    </xf>
    <xf numFmtId="0" fontId="6" fillId="0" borderId="7" xfId="8" applyFont="1" applyBorder="1" applyAlignment="1">
      <alignment vertical="center"/>
    </xf>
    <xf numFmtId="164" fontId="5" fillId="2" borderId="45" xfId="8" applyNumberFormat="1" applyFont="1" applyFill="1" applyBorder="1" applyAlignment="1">
      <alignment horizontal="center" vertical="center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2" fontId="4" fillId="0" borderId="0" xfId="8" applyNumberFormat="1" applyFont="1"/>
    <xf numFmtId="0" fontId="6" fillId="0" borderId="0" xfId="8" applyFont="1"/>
    <xf numFmtId="0" fontId="6" fillId="0" borderId="0" xfId="8" applyFont="1" applyAlignment="1">
      <alignment horizontal="center"/>
    </xf>
    <xf numFmtId="0" fontId="22" fillId="0" borderId="0" xfId="8" applyFont="1"/>
    <xf numFmtId="0" fontId="4" fillId="0" borderId="4" xfId="8" applyFont="1" applyBorder="1"/>
    <xf numFmtId="0" fontId="4" fillId="0" borderId="4" xfId="8" applyFont="1" applyBorder="1" applyAlignment="1">
      <alignment horizontal="center"/>
    </xf>
    <xf numFmtId="2" fontId="4" fillId="0" borderId="43" xfId="8" applyNumberFormat="1" applyFont="1" applyBorder="1" applyAlignment="1">
      <alignment horizontal="center"/>
    </xf>
    <xf numFmtId="2" fontId="4" fillId="0" borderId="30" xfId="8" applyNumberFormat="1" applyFont="1" applyBorder="1" applyAlignment="1">
      <alignment horizontal="center"/>
    </xf>
    <xf numFmtId="2" fontId="4" fillId="0" borderId="6" xfId="8" applyNumberFormat="1" applyFont="1" applyBorder="1" applyAlignment="1">
      <alignment horizontal="center"/>
    </xf>
    <xf numFmtId="2" fontId="4" fillId="0" borderId="31" xfId="8" applyNumberFormat="1" applyFont="1" applyBorder="1" applyAlignment="1">
      <alignment horizontal="center"/>
    </xf>
    <xf numFmtId="2" fontId="4" fillId="0" borderId="4" xfId="8" applyNumberFormat="1" applyFont="1" applyBorder="1" applyAlignment="1">
      <alignment horizontal="center"/>
    </xf>
    <xf numFmtId="2" fontId="4" fillId="0" borderId="11" xfId="8" applyNumberFormat="1" applyFont="1" applyBorder="1" applyAlignment="1">
      <alignment horizontal="center"/>
    </xf>
    <xf numFmtId="2" fontId="4" fillId="0" borderId="12" xfId="8" applyNumberFormat="1" applyFont="1" applyBorder="1" applyAlignment="1">
      <alignment horizontal="center"/>
    </xf>
    <xf numFmtId="0" fontId="6" fillId="0" borderId="13" xfId="8" applyFont="1" applyBorder="1"/>
    <xf numFmtId="0" fontId="6" fillId="0" borderId="13" xfId="8" applyFont="1" applyBorder="1" applyAlignment="1">
      <alignment horizontal="center"/>
    </xf>
    <xf numFmtId="165" fontId="14" fillId="0" borderId="47" xfId="8" applyNumberFormat="1" applyFont="1" applyBorder="1" applyAlignment="1">
      <alignment horizontal="center"/>
    </xf>
    <xf numFmtId="165" fontId="14" fillId="0" borderId="17" xfId="8" applyNumberFormat="1" applyFont="1" applyBorder="1" applyAlignment="1">
      <alignment horizontal="center"/>
    </xf>
    <xf numFmtId="165" fontId="14" fillId="0" borderId="33" xfId="8" applyNumberFormat="1" applyFont="1" applyBorder="1" applyAlignment="1">
      <alignment horizontal="center"/>
    </xf>
    <xf numFmtId="0" fontId="4" fillId="0" borderId="44" xfId="8" applyFont="1" applyBorder="1"/>
    <xf numFmtId="0" fontId="4" fillId="0" borderId="44" xfId="8" applyFont="1" applyBorder="1" applyAlignment="1">
      <alignment horizontal="center"/>
    </xf>
    <xf numFmtId="165" fontId="13" fillId="0" borderId="48" xfId="8" applyNumberFormat="1" applyFont="1" applyBorder="1" applyAlignment="1">
      <alignment horizontal="center"/>
    </xf>
    <xf numFmtId="165" fontId="13" fillId="0" borderId="23" xfId="8" applyNumberFormat="1" applyFont="1" applyBorder="1" applyAlignment="1">
      <alignment horizontal="center"/>
    </xf>
    <xf numFmtId="165" fontId="13" fillId="0" borderId="37" xfId="8" applyNumberFormat="1" applyFont="1" applyBorder="1" applyAlignment="1">
      <alignment horizontal="center"/>
    </xf>
    <xf numFmtId="0" fontId="4" fillId="0" borderId="7" xfId="8" applyFont="1" applyBorder="1"/>
    <xf numFmtId="0" fontId="4" fillId="0" borderId="7" xfId="8" applyFont="1" applyBorder="1" applyAlignment="1">
      <alignment horizontal="center"/>
    </xf>
    <xf numFmtId="164" fontId="5" fillId="2" borderId="27" xfId="8" applyNumberFormat="1" applyFont="1" applyFill="1" applyBorder="1" applyAlignment="1">
      <alignment horizontal="center" vertical="center"/>
    </xf>
    <xf numFmtId="165" fontId="13" fillId="0" borderId="49" xfId="8" applyNumberFormat="1" applyFont="1" applyBorder="1" applyAlignment="1">
      <alignment horizontal="center"/>
    </xf>
    <xf numFmtId="165" fontId="13" fillId="0" borderId="35" xfId="8" applyNumberFormat="1" applyFont="1" applyBorder="1" applyAlignment="1">
      <alignment horizontal="center"/>
    </xf>
    <xf numFmtId="165" fontId="13" fillId="0" borderId="36" xfId="8" applyNumberFormat="1" applyFont="1" applyBorder="1" applyAlignment="1">
      <alignment horizontal="center"/>
    </xf>
    <xf numFmtId="165" fontId="14" fillId="4" borderId="16" xfId="8" applyNumberFormat="1" applyFont="1" applyFill="1" applyBorder="1" applyAlignment="1">
      <alignment horizontal="center"/>
    </xf>
    <xf numFmtId="0" fontId="4" fillId="0" borderId="18" xfId="8" applyFont="1" applyBorder="1"/>
    <xf numFmtId="165" fontId="13" fillId="4" borderId="22" xfId="8" applyNumberFormat="1" applyFont="1" applyFill="1" applyBorder="1" applyAlignment="1">
      <alignment horizontal="center"/>
    </xf>
    <xf numFmtId="0" fontId="4" fillId="4" borderId="44" xfId="8" applyFont="1" applyFill="1" applyBorder="1"/>
    <xf numFmtId="0" fontId="4" fillId="4" borderId="44" xfId="8" applyFont="1" applyFill="1" applyBorder="1" applyAlignment="1">
      <alignment horizontal="center"/>
    </xf>
    <xf numFmtId="165" fontId="13" fillId="4" borderId="48" xfId="8" applyNumberFormat="1" applyFont="1" applyFill="1" applyBorder="1" applyAlignment="1">
      <alignment horizontal="center"/>
    </xf>
    <xf numFmtId="165" fontId="13" fillId="4" borderId="23" xfId="8" applyNumberFormat="1" applyFont="1" applyFill="1" applyBorder="1" applyAlignment="1">
      <alignment horizontal="center"/>
    </xf>
    <xf numFmtId="165" fontId="13" fillId="4" borderId="37" xfId="8" applyNumberFormat="1" applyFont="1" applyFill="1" applyBorder="1" applyAlignment="1">
      <alignment horizontal="center"/>
    </xf>
    <xf numFmtId="0" fontId="6" fillId="0" borderId="44" xfId="8" applyFont="1" applyBorder="1"/>
    <xf numFmtId="0" fontId="6" fillId="0" borderId="44" xfId="8" applyFont="1" applyBorder="1" applyAlignment="1">
      <alignment horizontal="center"/>
    </xf>
    <xf numFmtId="164" fontId="18" fillId="2" borderId="45" xfId="8" applyNumberFormat="1" applyFont="1" applyFill="1" applyBorder="1" applyAlignment="1">
      <alignment horizontal="center" vertical="center"/>
    </xf>
    <xf numFmtId="165" fontId="14" fillId="0" borderId="48" xfId="8" applyNumberFormat="1" applyFont="1" applyBorder="1" applyAlignment="1">
      <alignment horizontal="center"/>
    </xf>
    <xf numFmtId="165" fontId="14" fillId="4" borderId="22" xfId="8" applyNumberFormat="1" applyFont="1" applyFill="1" applyBorder="1" applyAlignment="1">
      <alignment horizontal="center"/>
    </xf>
    <xf numFmtId="165" fontId="14" fillId="0" borderId="23" xfId="8" applyNumberFormat="1" applyFont="1" applyBorder="1" applyAlignment="1">
      <alignment horizontal="center"/>
    </xf>
    <xf numFmtId="165" fontId="6" fillId="0" borderId="37" xfId="8" applyNumberFormat="1" applyFont="1" applyBorder="1" applyAlignment="1">
      <alignment horizontal="center"/>
    </xf>
    <xf numFmtId="165" fontId="4" fillId="0" borderId="37" xfId="8" applyNumberFormat="1" applyFont="1" applyBorder="1" applyAlignment="1">
      <alignment horizontal="center"/>
    </xf>
    <xf numFmtId="165" fontId="12" fillId="0" borderId="23" xfId="8" applyNumberFormat="1" applyFont="1" applyBorder="1" applyAlignment="1">
      <alignment horizontal="center"/>
    </xf>
    <xf numFmtId="165" fontId="12" fillId="0" borderId="37" xfId="8" applyNumberFormat="1" applyFont="1" applyBorder="1" applyAlignment="1">
      <alignment horizontal="center"/>
    </xf>
    <xf numFmtId="165" fontId="15" fillId="0" borderId="23" xfId="8" applyNumberFormat="1" applyFont="1" applyBorder="1" applyAlignment="1">
      <alignment horizontal="center"/>
    </xf>
    <xf numFmtId="165" fontId="15" fillId="0" borderId="37" xfId="8" applyNumberFormat="1" applyFont="1" applyBorder="1" applyAlignment="1">
      <alignment horizontal="center"/>
    </xf>
    <xf numFmtId="0" fontId="4" fillId="4" borderId="18" xfId="8" applyFont="1" applyFill="1" applyBorder="1"/>
    <xf numFmtId="165" fontId="14" fillId="0" borderId="37" xfId="8" applyNumberFormat="1" applyFont="1" applyBorder="1" applyAlignment="1">
      <alignment horizontal="center"/>
    </xf>
    <xf numFmtId="0" fontId="23" fillId="2" borderId="13" xfId="8" applyFont="1" applyFill="1" applyBorder="1"/>
    <xf numFmtId="0" fontId="23" fillId="2" borderId="32" xfId="8" applyFont="1" applyFill="1" applyBorder="1" applyAlignment="1">
      <alignment horizontal="center"/>
    </xf>
    <xf numFmtId="164" fontId="23" fillId="2" borderId="15" xfId="8" applyNumberFormat="1" applyFont="1" applyFill="1" applyBorder="1" applyAlignment="1">
      <alignment horizontal="center" vertical="center"/>
    </xf>
    <xf numFmtId="164" fontId="23" fillId="2" borderId="17" xfId="8" applyNumberFormat="1" applyFont="1" applyFill="1" applyBorder="1" applyAlignment="1">
      <alignment horizontal="center"/>
    </xf>
    <xf numFmtId="164" fontId="23" fillId="2" borderId="33" xfId="8" applyNumberFormat="1" applyFont="1" applyFill="1" applyBorder="1" applyAlignment="1">
      <alignment horizontal="center"/>
    </xf>
    <xf numFmtId="2" fontId="19" fillId="0" borderId="0" xfId="8" applyNumberFormat="1" applyFont="1"/>
    <xf numFmtId="0" fontId="19" fillId="0" borderId="0" xfId="8" applyFont="1"/>
    <xf numFmtId="0" fontId="23" fillId="2" borderId="18" xfId="8" applyFont="1" applyFill="1" applyBorder="1"/>
    <xf numFmtId="0" fontId="23" fillId="2" borderId="20" xfId="8" applyFont="1" applyFill="1" applyBorder="1" applyAlignment="1">
      <alignment horizontal="center"/>
    </xf>
    <xf numFmtId="164" fontId="23" fillId="2" borderId="21" xfId="8" applyNumberFormat="1" applyFont="1" applyFill="1" applyBorder="1" applyAlignment="1">
      <alignment horizontal="center" vertical="center"/>
    </xf>
    <xf numFmtId="164" fontId="23" fillId="2" borderId="23" xfId="8" applyNumberFormat="1" applyFont="1" applyFill="1" applyBorder="1" applyAlignment="1">
      <alignment horizontal="center"/>
    </xf>
    <xf numFmtId="164" fontId="23" fillId="2" borderId="37" xfId="8" applyNumberFormat="1" applyFont="1" applyFill="1" applyBorder="1" applyAlignment="1">
      <alignment horizontal="center"/>
    </xf>
    <xf numFmtId="0" fontId="5" fillId="2" borderId="28" xfId="8" applyFont="1" applyFill="1" applyBorder="1"/>
    <xf numFmtId="0" fontId="5" fillId="2" borderId="42" xfId="8" applyFont="1" applyFill="1" applyBorder="1" applyAlignment="1">
      <alignment horizontal="center"/>
    </xf>
    <xf numFmtId="164" fontId="5" fillId="2" borderId="39" xfId="8" applyNumberFormat="1" applyFont="1" applyFill="1" applyBorder="1" applyAlignment="1">
      <alignment horizontal="center" vertical="center"/>
    </xf>
    <xf numFmtId="164" fontId="5" fillId="2" borderId="40" xfId="8" applyNumberFormat="1" applyFont="1" applyFill="1" applyBorder="1" applyAlignment="1">
      <alignment horizontal="center"/>
    </xf>
    <xf numFmtId="164" fontId="5" fillId="2" borderId="41" xfId="8" applyNumberFormat="1" applyFont="1" applyFill="1" applyBorder="1" applyAlignment="1">
      <alignment horizontal="center"/>
    </xf>
    <xf numFmtId="2" fontId="4" fillId="0" borderId="0" xfId="8" applyNumberFormat="1" applyFont="1" applyAlignment="1">
      <alignment horizontal="center"/>
    </xf>
    <xf numFmtId="2" fontId="13" fillId="3" borderId="6" xfId="8" applyNumberFormat="1" applyFont="1" applyFill="1" applyBorder="1" applyAlignment="1">
      <alignment horizontal="center"/>
    </xf>
    <xf numFmtId="165" fontId="6" fillId="0" borderId="17" xfId="8" applyNumberFormat="1" applyFont="1" applyBorder="1" applyAlignment="1">
      <alignment horizontal="center"/>
    </xf>
    <xf numFmtId="0" fontId="4" fillId="0" borderId="18" xfId="8" applyFont="1" applyBorder="1" applyAlignment="1">
      <alignment horizontal="center"/>
    </xf>
    <xf numFmtId="165" fontId="4" fillId="0" borderId="23" xfId="8" applyNumberFormat="1" applyFont="1" applyBorder="1" applyAlignment="1">
      <alignment horizontal="center"/>
    </xf>
    <xf numFmtId="0" fontId="6" fillId="0" borderId="18" xfId="8" applyFont="1" applyBorder="1" applyAlignment="1">
      <alignment horizontal="center"/>
    </xf>
    <xf numFmtId="165" fontId="6" fillId="0" borderId="23" xfId="8" applyNumberFormat="1" applyFont="1" applyBorder="1" applyAlignment="1">
      <alignment horizontal="center"/>
    </xf>
    <xf numFmtId="0" fontId="4" fillId="4" borderId="7" xfId="8" applyFont="1" applyFill="1" applyBorder="1"/>
    <xf numFmtId="0" fontId="4" fillId="4" borderId="24" xfId="8" applyFont="1" applyFill="1" applyBorder="1" applyAlignment="1">
      <alignment horizontal="center"/>
    </xf>
    <xf numFmtId="164" fontId="5" fillId="4" borderId="34" xfId="8" applyNumberFormat="1" applyFont="1" applyFill="1" applyBorder="1" applyAlignment="1">
      <alignment horizontal="center" vertical="center"/>
    </xf>
    <xf numFmtId="165" fontId="4" fillId="4" borderId="23" xfId="8" applyNumberFormat="1" applyFont="1" applyFill="1" applyBorder="1" applyAlignment="1">
      <alignment horizontal="center"/>
    </xf>
    <xf numFmtId="0" fontId="4" fillId="0" borderId="24" xfId="8" applyFont="1" applyBorder="1" applyAlignment="1">
      <alignment horizontal="center"/>
    </xf>
    <xf numFmtId="165" fontId="4" fillId="0" borderId="35" xfId="8" applyNumberFormat="1" applyFont="1" applyBorder="1" applyAlignment="1">
      <alignment horizontal="center"/>
    </xf>
    <xf numFmtId="0" fontId="4" fillId="0" borderId="21" xfId="8" applyFont="1" applyBorder="1"/>
    <xf numFmtId="0" fontId="6" fillId="0" borderId="21" xfId="8" applyFont="1" applyBorder="1"/>
    <xf numFmtId="0" fontId="4" fillId="4" borderId="18" xfId="8" applyFont="1" applyFill="1" applyBorder="1" applyAlignment="1">
      <alignment horizontal="center"/>
    </xf>
    <xf numFmtId="0" fontId="4" fillId="0" borderId="21" xfId="8" applyFont="1" applyBorder="1" applyAlignment="1">
      <alignment horizontal="center"/>
    </xf>
    <xf numFmtId="0" fontId="4" fillId="4" borderId="24" xfId="8" applyFont="1" applyFill="1" applyBorder="1"/>
    <xf numFmtId="0" fontId="4" fillId="4" borderId="27" xfId="8" applyFont="1" applyFill="1" applyBorder="1"/>
    <xf numFmtId="0" fontId="4" fillId="4" borderId="23" xfId="8" applyFont="1" applyFill="1" applyBorder="1"/>
    <xf numFmtId="20" fontId="13" fillId="4" borderId="23" xfId="8" applyNumberFormat="1" applyFont="1" applyFill="1" applyBorder="1"/>
    <xf numFmtId="0" fontId="19" fillId="4" borderId="27" xfId="8" applyFont="1" applyFill="1" applyBorder="1"/>
    <xf numFmtId="0" fontId="19" fillId="4" borderId="23" xfId="8" applyFont="1" applyFill="1" applyBorder="1"/>
    <xf numFmtId="0" fontId="4" fillId="4" borderId="45" xfId="8" applyFont="1" applyFill="1" applyBorder="1"/>
    <xf numFmtId="165" fontId="4" fillId="0" borderId="40" xfId="8" applyNumberFormat="1" applyFont="1" applyBorder="1" applyAlignment="1">
      <alignment horizontal="center"/>
    </xf>
    <xf numFmtId="165" fontId="13" fillId="0" borderId="40" xfId="8" applyNumberFormat="1" applyFont="1" applyBorder="1" applyAlignment="1">
      <alignment horizontal="center"/>
    </xf>
    <xf numFmtId="0" fontId="5" fillId="2" borderId="29" xfId="8" applyFont="1" applyFill="1" applyBorder="1"/>
    <xf numFmtId="0" fontId="5" fillId="2" borderId="29" xfId="8" applyFont="1" applyFill="1" applyBorder="1" applyAlignment="1">
      <alignment horizontal="center"/>
    </xf>
    <xf numFmtId="164" fontId="5" fillId="2" borderId="6" xfId="8" applyNumberFormat="1" applyFont="1" applyFill="1" applyBorder="1" applyAlignment="1">
      <alignment horizontal="center"/>
    </xf>
    <xf numFmtId="164" fontId="11" fillId="2" borderId="6" xfId="8" applyNumberFormat="1" applyFont="1" applyFill="1" applyBorder="1" applyAlignment="1">
      <alignment horizontal="center"/>
    </xf>
    <xf numFmtId="164" fontId="18" fillId="2" borderId="6" xfId="8" applyNumberFormat="1" applyFont="1" applyFill="1" applyBorder="1" applyAlignment="1">
      <alignment horizontal="right"/>
    </xf>
    <xf numFmtId="164" fontId="4" fillId="0" borderId="0" xfId="8" applyNumberFormat="1" applyFont="1"/>
    <xf numFmtId="2" fontId="18" fillId="2" borderId="3" xfId="8" applyNumberFormat="1" applyFont="1" applyFill="1" applyBorder="1" applyAlignment="1">
      <alignment horizontal="center"/>
    </xf>
    <xf numFmtId="2" fontId="18" fillId="2" borderId="29" xfId="8" applyNumberFormat="1" applyFont="1" applyFill="1" applyBorder="1" applyAlignment="1">
      <alignment horizontal="center"/>
    </xf>
    <xf numFmtId="2" fontId="6" fillId="0" borderId="9" xfId="8" applyNumberFormat="1" applyFont="1" applyBorder="1" applyAlignment="1">
      <alignment horizontal="center"/>
    </xf>
    <xf numFmtId="2" fontId="6" fillId="0" borderId="46" xfId="8" applyNumberFormat="1" applyFont="1" applyBorder="1" applyAlignment="1">
      <alignment horizontal="center"/>
    </xf>
  </cellXfs>
  <cellStyles count="9">
    <cellStyle name="Excel Built-in Normal" xfId="8" xr:uid="{00000000-0005-0000-0000-000000000000}"/>
    <cellStyle name="Normalny" xfId="0" builtinId="0"/>
    <cellStyle name="Normalny 2" xfId="1" xr:uid="{00000000-0005-0000-0000-000002000000}"/>
    <cellStyle name="Normalny 2 2" xfId="2" xr:uid="{00000000-0005-0000-0000-000003000000}"/>
    <cellStyle name="Normalny 2 2 2" xfId="3" xr:uid="{00000000-0005-0000-0000-000004000000}"/>
    <cellStyle name="Normalny 2 3" xfId="4" xr:uid="{00000000-0005-0000-0000-000005000000}"/>
    <cellStyle name="Normalny 3" xfId="5" xr:uid="{00000000-0005-0000-0000-000006000000}"/>
    <cellStyle name="Normalny 3 2" xfId="6" xr:uid="{00000000-0005-0000-0000-000007000000}"/>
    <cellStyle name="Normalny 3 2 2" xfId="7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I53"/>
  <sheetViews>
    <sheetView tabSelected="1" workbookViewId="0">
      <selection activeCell="A51" sqref="A51:XFD64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4.7109375" style="3" customWidth="1"/>
    <col min="9" max="9" width="4.7109375" style="4" customWidth="1"/>
    <col min="10" max="10" width="4.7109375" style="3" customWidth="1"/>
    <col min="11" max="11" width="4.7109375" style="4" customWidth="1"/>
    <col min="12" max="12" width="4.7109375" style="3" customWidth="1"/>
    <col min="13" max="13" width="4.7109375" style="4" customWidth="1"/>
    <col min="14" max="21" width="5.7109375" style="4" customWidth="1"/>
    <col min="22" max="22" width="8.85546875" style="1" hidden="1"/>
    <col min="23" max="1023" width="8.85546875" style="1"/>
  </cols>
  <sheetData>
    <row r="1" spans="1:22">
      <c r="A1" s="5" t="s">
        <v>0</v>
      </c>
      <c r="B1" s="6"/>
      <c r="C1" s="6"/>
      <c r="D1" s="6"/>
      <c r="E1" s="6"/>
    </row>
    <row r="2" spans="1:22" s="12" customFormat="1" ht="20.25">
      <c r="A2" s="7" t="s">
        <v>1</v>
      </c>
      <c r="B2" s="8"/>
      <c r="C2" s="8"/>
      <c r="D2" s="8"/>
      <c r="E2" s="9"/>
      <c r="F2" s="10"/>
      <c r="G2" s="11"/>
      <c r="H2" s="10"/>
      <c r="I2" s="11"/>
      <c r="J2" s="10"/>
      <c r="K2" s="11"/>
      <c r="L2" s="10"/>
      <c r="M2" s="11"/>
      <c r="N2" s="11"/>
      <c r="O2" s="11"/>
      <c r="P2" s="11"/>
      <c r="Q2" s="11"/>
      <c r="R2" s="11"/>
      <c r="S2" s="11"/>
      <c r="T2" s="11"/>
      <c r="U2" s="11"/>
    </row>
    <row r="3" spans="1:22">
      <c r="A3" s="5" t="s">
        <v>52</v>
      </c>
      <c r="B3" s="6"/>
      <c r="C3" s="6"/>
      <c r="D3" s="6"/>
      <c r="E3" s="6"/>
    </row>
    <row r="4" spans="1:22">
      <c r="A4" s="13" t="s">
        <v>3</v>
      </c>
      <c r="B4" s="14"/>
      <c r="C4" s="14"/>
      <c r="D4" s="15"/>
      <c r="E4" s="16"/>
      <c r="F4" s="17" t="s">
        <v>4</v>
      </c>
      <c r="G4" s="18" t="s">
        <v>5</v>
      </c>
      <c r="H4" s="17" t="s">
        <v>4</v>
      </c>
      <c r="I4" s="18" t="s">
        <v>5</v>
      </c>
      <c r="J4" s="17" t="s">
        <v>4</v>
      </c>
      <c r="K4" s="18" t="s">
        <v>5</v>
      </c>
      <c r="L4" s="17" t="s">
        <v>4</v>
      </c>
      <c r="M4" s="18" t="s">
        <v>5</v>
      </c>
      <c r="N4" s="19"/>
      <c r="O4" s="20"/>
      <c r="P4" s="20"/>
      <c r="Q4" s="20"/>
      <c r="R4" s="20"/>
      <c r="S4" s="20"/>
      <c r="T4" s="20"/>
      <c r="U4" s="20"/>
    </row>
    <row r="5" spans="1:22">
      <c r="A5" s="21" t="s">
        <v>6</v>
      </c>
      <c r="B5" s="22" t="s">
        <v>7</v>
      </c>
      <c r="C5" s="22" t="s">
        <v>8</v>
      </c>
      <c r="D5" s="23" t="s">
        <v>9</v>
      </c>
      <c r="E5" s="16"/>
      <c r="F5" s="17"/>
      <c r="G5" s="18"/>
      <c r="H5" s="17"/>
      <c r="I5" s="18"/>
      <c r="J5" s="17"/>
      <c r="K5" s="18"/>
      <c r="L5" s="17"/>
      <c r="M5" s="18"/>
      <c r="N5" s="24" t="s">
        <v>94</v>
      </c>
      <c r="O5" s="24" t="s">
        <v>94</v>
      </c>
      <c r="P5" s="24" t="s">
        <v>94</v>
      </c>
      <c r="Q5" s="24" t="s">
        <v>94</v>
      </c>
      <c r="R5" s="25"/>
      <c r="S5" s="25"/>
      <c r="T5" s="25"/>
      <c r="U5" s="26"/>
    </row>
    <row r="6" spans="1:22">
      <c r="A6" s="27" t="s">
        <v>11</v>
      </c>
      <c r="B6" s="28"/>
      <c r="C6" s="28"/>
      <c r="D6" s="29" t="s">
        <v>12</v>
      </c>
      <c r="E6" s="30" t="s">
        <v>13</v>
      </c>
      <c r="F6" s="31" t="s">
        <v>14</v>
      </c>
      <c r="G6" s="32">
        <v>0</v>
      </c>
      <c r="H6" s="31" t="s">
        <v>14</v>
      </c>
      <c r="I6" s="32" t="s">
        <v>14</v>
      </c>
      <c r="J6" s="31" t="s">
        <v>14</v>
      </c>
      <c r="K6" s="32">
        <v>0</v>
      </c>
      <c r="L6" s="31" t="s">
        <v>14</v>
      </c>
      <c r="M6" s="32" t="s">
        <v>14</v>
      </c>
      <c r="N6" s="33">
        <v>0.29861111111111099</v>
      </c>
      <c r="O6" s="33"/>
      <c r="P6" s="33">
        <v>0.55138888888888904</v>
      </c>
      <c r="Q6" s="33"/>
      <c r="R6" s="33"/>
      <c r="S6" s="33"/>
      <c r="T6" s="34"/>
      <c r="U6" s="33"/>
      <c r="V6" s="1">
        <v>4</v>
      </c>
    </row>
    <row r="7" spans="1:22">
      <c r="A7" s="35" t="s">
        <v>15</v>
      </c>
      <c r="B7" s="36"/>
      <c r="C7" s="37"/>
      <c r="D7" s="38" t="s">
        <v>16</v>
      </c>
      <c r="E7" s="39"/>
      <c r="F7" s="40">
        <v>2</v>
      </c>
      <c r="G7" s="41">
        <v>2.0833333333333298E-3</v>
      </c>
      <c r="H7" s="40" t="s">
        <v>14</v>
      </c>
      <c r="I7" s="41">
        <v>0</v>
      </c>
      <c r="J7" s="40">
        <v>2</v>
      </c>
      <c r="K7" s="41">
        <v>2.0833333333333298E-3</v>
      </c>
      <c r="L7" s="40" t="s">
        <v>14</v>
      </c>
      <c r="M7" s="41">
        <v>0</v>
      </c>
      <c r="N7" s="43">
        <f t="shared" ref="N7:N20" si="0">N6+$G7</f>
        <v>0.30069444444444432</v>
      </c>
      <c r="O7" s="42">
        <v>0.47777777777777802</v>
      </c>
      <c r="P7" s="43">
        <f t="shared" ref="P7:P16" si="1">P6+$K7</f>
        <v>0.55347222222222237</v>
      </c>
      <c r="Q7" s="42">
        <v>0.61805555555555602</v>
      </c>
      <c r="R7" s="42"/>
      <c r="S7" s="43"/>
      <c r="T7" s="42"/>
      <c r="U7" s="42"/>
      <c r="V7" s="1">
        <v>4</v>
      </c>
    </row>
    <row r="8" spans="1:22">
      <c r="A8" s="44" t="s">
        <v>17</v>
      </c>
      <c r="B8" s="45" t="s">
        <v>18</v>
      </c>
      <c r="C8" s="46"/>
      <c r="D8" s="47" t="s">
        <v>19</v>
      </c>
      <c r="E8" s="48"/>
      <c r="F8" s="49">
        <v>1.6</v>
      </c>
      <c r="G8" s="50">
        <v>1.38888888888889E-3</v>
      </c>
      <c r="H8" s="49">
        <v>1.6</v>
      </c>
      <c r="I8" s="50">
        <v>1.38888888888889E-3</v>
      </c>
      <c r="J8" s="49">
        <v>1.6</v>
      </c>
      <c r="K8" s="50">
        <v>1.38888888888889E-3</v>
      </c>
      <c r="L8" s="49">
        <v>1.6</v>
      </c>
      <c r="M8" s="50">
        <v>1.38888888888889E-3</v>
      </c>
      <c r="N8" s="52">
        <f t="shared" si="0"/>
        <v>0.3020833333333332</v>
      </c>
      <c r="O8" s="51">
        <f t="shared" ref="O8:O16" si="2">O7+$I8</f>
        <v>0.47916666666666691</v>
      </c>
      <c r="P8" s="52">
        <f t="shared" si="1"/>
        <v>0.55486111111111125</v>
      </c>
      <c r="Q8" s="51">
        <f t="shared" ref="Q8:Q16" si="3">Q7+$M8</f>
        <v>0.61944444444444491</v>
      </c>
      <c r="R8" s="51"/>
      <c r="S8" s="52"/>
      <c r="T8" s="51"/>
      <c r="U8" s="51"/>
      <c r="V8" s="1">
        <v>4</v>
      </c>
    </row>
    <row r="9" spans="1:22">
      <c r="A9" s="44" t="s">
        <v>20</v>
      </c>
      <c r="B9" s="45" t="s">
        <v>21</v>
      </c>
      <c r="C9" s="46"/>
      <c r="D9" s="47" t="s">
        <v>19</v>
      </c>
      <c r="E9" s="48"/>
      <c r="F9" s="49">
        <v>1.8</v>
      </c>
      <c r="G9" s="50">
        <v>1.38888888888889E-3</v>
      </c>
      <c r="H9" s="49">
        <v>1.8</v>
      </c>
      <c r="I9" s="50">
        <v>1.38888888888889E-3</v>
      </c>
      <c r="J9" s="49">
        <v>1.8</v>
      </c>
      <c r="K9" s="50">
        <v>1.38888888888889E-3</v>
      </c>
      <c r="L9" s="49">
        <v>1.8</v>
      </c>
      <c r="M9" s="50">
        <v>1.38888888888889E-3</v>
      </c>
      <c r="N9" s="52">
        <f t="shared" si="0"/>
        <v>0.30347222222222209</v>
      </c>
      <c r="O9" s="51">
        <f t="shared" si="2"/>
        <v>0.48055555555555579</v>
      </c>
      <c r="P9" s="52">
        <f t="shared" si="1"/>
        <v>0.55625000000000013</v>
      </c>
      <c r="Q9" s="51">
        <f t="shared" si="3"/>
        <v>0.62083333333333379</v>
      </c>
      <c r="R9" s="51"/>
      <c r="S9" s="52"/>
      <c r="T9" s="51"/>
      <c r="U9" s="51"/>
      <c r="V9" s="1">
        <v>4</v>
      </c>
    </row>
    <row r="10" spans="1:22">
      <c r="A10" s="53" t="s">
        <v>22</v>
      </c>
      <c r="B10" s="54"/>
      <c r="C10" s="46"/>
      <c r="D10" s="46" t="s">
        <v>23</v>
      </c>
      <c r="E10" s="48"/>
      <c r="F10" s="49">
        <v>0.7</v>
      </c>
      <c r="G10" s="50">
        <v>6.9444444444444404E-4</v>
      </c>
      <c r="H10" s="49">
        <v>0.7</v>
      </c>
      <c r="I10" s="50">
        <v>6.9444444444444404E-4</v>
      </c>
      <c r="J10" s="49">
        <v>0.7</v>
      </c>
      <c r="K10" s="50">
        <v>6.9444444444444404E-4</v>
      </c>
      <c r="L10" s="49">
        <v>0.7</v>
      </c>
      <c r="M10" s="50">
        <v>6.9444444444444404E-4</v>
      </c>
      <c r="N10" s="52">
        <f t="shared" si="0"/>
        <v>0.30416666666666653</v>
      </c>
      <c r="O10" s="51">
        <f t="shared" si="2"/>
        <v>0.48125000000000023</v>
      </c>
      <c r="P10" s="52">
        <f t="shared" si="1"/>
        <v>0.55694444444444458</v>
      </c>
      <c r="Q10" s="51">
        <f t="shared" si="3"/>
        <v>0.62152777777777823</v>
      </c>
      <c r="R10" s="51"/>
      <c r="S10" s="52"/>
      <c r="T10" s="51"/>
      <c r="U10" s="51"/>
      <c r="V10" s="1">
        <v>4</v>
      </c>
    </row>
    <row r="11" spans="1:22">
      <c r="A11" s="53" t="s">
        <v>24</v>
      </c>
      <c r="B11" s="54"/>
      <c r="C11" s="46"/>
      <c r="D11" s="46" t="s">
        <v>23</v>
      </c>
      <c r="E11" s="48"/>
      <c r="F11" s="49">
        <v>1.3</v>
      </c>
      <c r="G11" s="50">
        <v>1.38888888888889E-3</v>
      </c>
      <c r="H11" s="49">
        <v>1.3</v>
      </c>
      <c r="I11" s="50">
        <v>1.38888888888889E-3</v>
      </c>
      <c r="J11" s="49">
        <v>1.3</v>
      </c>
      <c r="K11" s="50">
        <v>1.38888888888889E-3</v>
      </c>
      <c r="L11" s="49">
        <v>1.3</v>
      </c>
      <c r="M11" s="50">
        <v>1.38888888888889E-3</v>
      </c>
      <c r="N11" s="52">
        <f t="shared" si="0"/>
        <v>0.30555555555555541</v>
      </c>
      <c r="O11" s="51">
        <f t="shared" si="2"/>
        <v>0.48263888888888912</v>
      </c>
      <c r="P11" s="52">
        <f t="shared" si="1"/>
        <v>0.55833333333333346</v>
      </c>
      <c r="Q11" s="51">
        <f t="shared" si="3"/>
        <v>0.62291666666666712</v>
      </c>
      <c r="R11" s="51"/>
      <c r="S11" s="52"/>
      <c r="T11" s="51"/>
      <c r="U11" s="51"/>
      <c r="V11" s="1">
        <v>4</v>
      </c>
    </row>
    <row r="12" spans="1:22">
      <c r="A12" s="55" t="s">
        <v>25</v>
      </c>
      <c r="B12" s="36"/>
      <c r="C12" s="37"/>
      <c r="D12" s="37" t="s">
        <v>23</v>
      </c>
      <c r="E12" s="39"/>
      <c r="F12" s="40">
        <v>1.6</v>
      </c>
      <c r="G12" s="41">
        <v>1.38888888888889E-3</v>
      </c>
      <c r="H12" s="40">
        <v>1.6</v>
      </c>
      <c r="I12" s="41">
        <v>1.38888888888889E-3</v>
      </c>
      <c r="J12" s="40">
        <v>1.6</v>
      </c>
      <c r="K12" s="41">
        <v>1.38888888888889E-3</v>
      </c>
      <c r="L12" s="40">
        <v>1.6</v>
      </c>
      <c r="M12" s="41">
        <v>1.38888888888889E-3</v>
      </c>
      <c r="N12" s="43">
        <f t="shared" si="0"/>
        <v>0.3069444444444443</v>
      </c>
      <c r="O12" s="42">
        <f t="shared" si="2"/>
        <v>0.484027777777778</v>
      </c>
      <c r="P12" s="43">
        <f t="shared" si="1"/>
        <v>0.55972222222222234</v>
      </c>
      <c r="Q12" s="42">
        <f t="shared" si="3"/>
        <v>0.624305555555556</v>
      </c>
      <c r="R12" s="42"/>
      <c r="S12" s="43"/>
      <c r="T12" s="42"/>
      <c r="U12" s="56"/>
      <c r="V12" s="1">
        <v>4</v>
      </c>
    </row>
    <row r="13" spans="1:22" s="5" customFormat="1">
      <c r="A13" s="57" t="s">
        <v>26</v>
      </c>
      <c r="B13" s="58"/>
      <c r="C13" s="59"/>
      <c r="D13" s="59" t="s">
        <v>12</v>
      </c>
      <c r="E13" s="48"/>
      <c r="F13" s="49">
        <v>1.5</v>
      </c>
      <c r="G13" s="50">
        <v>1.38888888888889E-3</v>
      </c>
      <c r="H13" s="49">
        <v>1.5</v>
      </c>
      <c r="I13" s="50">
        <v>1.38888888888889E-3</v>
      </c>
      <c r="J13" s="49">
        <v>1.5</v>
      </c>
      <c r="K13" s="50">
        <v>1.38888888888889E-3</v>
      </c>
      <c r="L13" s="49">
        <v>1.5</v>
      </c>
      <c r="M13" s="50">
        <v>1.38888888888889E-3</v>
      </c>
      <c r="N13" s="52">
        <f t="shared" si="0"/>
        <v>0.30833333333333318</v>
      </c>
      <c r="O13" s="52">
        <f t="shared" si="2"/>
        <v>0.48541666666666689</v>
      </c>
      <c r="P13" s="52">
        <f t="shared" si="1"/>
        <v>0.56111111111111123</v>
      </c>
      <c r="Q13" s="52">
        <f t="shared" si="3"/>
        <v>0.62569444444444489</v>
      </c>
      <c r="R13" s="52"/>
      <c r="S13" s="52"/>
      <c r="T13" s="52"/>
      <c r="U13" s="52"/>
      <c r="V13" s="5">
        <v>4</v>
      </c>
    </row>
    <row r="14" spans="1:22" s="65" customFormat="1">
      <c r="A14" s="60" t="s">
        <v>27</v>
      </c>
      <c r="B14" s="61"/>
      <c r="C14" s="62"/>
      <c r="D14" s="62" t="s">
        <v>12</v>
      </c>
      <c r="E14" s="63"/>
      <c r="F14" s="64">
        <v>0.3</v>
      </c>
      <c r="G14" s="41">
        <v>6.9444444444444404E-4</v>
      </c>
      <c r="H14" s="64">
        <v>0.3</v>
      </c>
      <c r="I14" s="41">
        <v>6.9444444444444404E-4</v>
      </c>
      <c r="J14" s="64">
        <v>0.3</v>
      </c>
      <c r="K14" s="41">
        <v>6.9444444444444404E-4</v>
      </c>
      <c r="L14" s="64">
        <v>0.3</v>
      </c>
      <c r="M14" s="41">
        <v>6.9444444444444404E-4</v>
      </c>
      <c r="N14" s="43">
        <f t="shared" si="0"/>
        <v>0.30902777777777762</v>
      </c>
      <c r="O14" s="43">
        <f t="shared" si="2"/>
        <v>0.48611111111111133</v>
      </c>
      <c r="P14" s="43">
        <f t="shared" si="1"/>
        <v>0.56180555555555567</v>
      </c>
      <c r="Q14" s="43">
        <f t="shared" si="3"/>
        <v>0.62638888888888933</v>
      </c>
      <c r="R14" s="43"/>
      <c r="S14" s="43"/>
      <c r="T14" s="43"/>
      <c r="U14" s="43"/>
      <c r="V14" s="65">
        <v>6</v>
      </c>
    </row>
    <row r="15" spans="1:22" s="65" customFormat="1">
      <c r="A15" s="57" t="s">
        <v>29</v>
      </c>
      <c r="B15" s="58"/>
      <c r="C15" s="59"/>
      <c r="D15" s="59" t="s">
        <v>30</v>
      </c>
      <c r="E15" s="66"/>
      <c r="F15" s="67">
        <v>0.8</v>
      </c>
      <c r="G15" s="50">
        <v>1.38888888888889E-3</v>
      </c>
      <c r="H15" s="67">
        <v>0.8</v>
      </c>
      <c r="I15" s="50">
        <v>1.38888888888889E-3</v>
      </c>
      <c r="J15" s="67">
        <v>0.8</v>
      </c>
      <c r="K15" s="50">
        <v>1.38888888888889E-3</v>
      </c>
      <c r="L15" s="67">
        <v>0.8</v>
      </c>
      <c r="M15" s="50">
        <v>1.38888888888889E-3</v>
      </c>
      <c r="N15" s="52">
        <f t="shared" si="0"/>
        <v>0.31041666666666651</v>
      </c>
      <c r="O15" s="52">
        <f t="shared" si="2"/>
        <v>0.48750000000000021</v>
      </c>
      <c r="P15" s="52">
        <f t="shared" si="1"/>
        <v>0.56319444444444455</v>
      </c>
      <c r="Q15" s="52">
        <f t="shared" si="3"/>
        <v>0.62777777777777821</v>
      </c>
      <c r="R15" s="52"/>
      <c r="S15" s="52"/>
      <c r="T15" s="52"/>
      <c r="U15" s="52"/>
      <c r="V15" s="65">
        <v>6</v>
      </c>
    </row>
    <row r="16" spans="1:22">
      <c r="A16" s="57" t="s">
        <v>31</v>
      </c>
      <c r="B16" s="54">
        <v>11</v>
      </c>
      <c r="C16" s="46"/>
      <c r="D16" s="46" t="s">
        <v>19</v>
      </c>
      <c r="E16" s="48"/>
      <c r="F16" s="49">
        <v>2.6</v>
      </c>
      <c r="G16" s="50">
        <v>2.0833333333333298E-3</v>
      </c>
      <c r="H16" s="49">
        <v>2.6</v>
      </c>
      <c r="I16" s="50">
        <v>2.0833333333333298E-3</v>
      </c>
      <c r="J16" s="49">
        <v>2.6</v>
      </c>
      <c r="K16" s="50">
        <v>2.0833333333333298E-3</v>
      </c>
      <c r="L16" s="49">
        <v>2.6</v>
      </c>
      <c r="M16" s="50">
        <v>2.0833333333333298E-3</v>
      </c>
      <c r="N16" s="52">
        <f t="shared" si="0"/>
        <v>0.31249999999999983</v>
      </c>
      <c r="O16" s="52">
        <f t="shared" si="2"/>
        <v>0.48958333333333354</v>
      </c>
      <c r="P16" s="52">
        <f t="shared" si="1"/>
        <v>0.56527777777777788</v>
      </c>
      <c r="Q16" s="52">
        <f t="shared" si="3"/>
        <v>0.62986111111111154</v>
      </c>
      <c r="R16" s="52"/>
      <c r="S16" s="52"/>
      <c r="T16" s="52"/>
      <c r="U16" s="52"/>
      <c r="V16" s="1">
        <v>6</v>
      </c>
    </row>
    <row r="17" spans="1:22">
      <c r="A17" s="57" t="s">
        <v>32</v>
      </c>
      <c r="B17" s="54"/>
      <c r="C17" s="46"/>
      <c r="D17" s="46"/>
      <c r="E17" s="48"/>
      <c r="F17" s="49">
        <v>1.2</v>
      </c>
      <c r="G17" s="50">
        <v>1.38888888888889E-3</v>
      </c>
      <c r="H17" s="49" t="s">
        <v>14</v>
      </c>
      <c r="I17" s="50" t="s">
        <v>14</v>
      </c>
      <c r="J17" s="49" t="s">
        <v>14</v>
      </c>
      <c r="K17" s="50" t="s">
        <v>14</v>
      </c>
      <c r="L17" s="49" t="s">
        <v>14</v>
      </c>
      <c r="M17" s="50" t="s">
        <v>14</v>
      </c>
      <c r="N17" s="52">
        <f t="shared" si="0"/>
        <v>0.31388888888888872</v>
      </c>
      <c r="O17" s="52" t="s">
        <v>28</v>
      </c>
      <c r="P17" s="52" t="s">
        <v>28</v>
      </c>
      <c r="Q17" s="52" t="s">
        <v>28</v>
      </c>
      <c r="R17" s="52"/>
      <c r="S17" s="52"/>
      <c r="T17" s="52"/>
      <c r="U17" s="52"/>
    </row>
    <row r="18" spans="1:22">
      <c r="A18" s="57" t="s">
        <v>31</v>
      </c>
      <c r="B18" s="54">
        <v>11</v>
      </c>
      <c r="C18" s="46"/>
      <c r="D18" s="46" t="s">
        <v>19</v>
      </c>
      <c r="E18" s="48"/>
      <c r="F18" s="49">
        <v>1.2</v>
      </c>
      <c r="G18" s="50">
        <v>6.9444444444444404E-4</v>
      </c>
      <c r="H18" s="49" t="s">
        <v>14</v>
      </c>
      <c r="I18" s="50" t="s">
        <v>14</v>
      </c>
      <c r="J18" s="49" t="s">
        <v>14</v>
      </c>
      <c r="K18" s="50" t="s">
        <v>14</v>
      </c>
      <c r="L18" s="49" t="s">
        <v>14</v>
      </c>
      <c r="M18" s="50" t="s">
        <v>14</v>
      </c>
      <c r="N18" s="52">
        <f t="shared" si="0"/>
        <v>0.31458333333333316</v>
      </c>
      <c r="O18" s="52" t="s">
        <v>28</v>
      </c>
      <c r="P18" s="52" t="s">
        <v>28</v>
      </c>
      <c r="Q18" s="52" t="s">
        <v>28</v>
      </c>
      <c r="R18" s="52"/>
      <c r="S18" s="52"/>
      <c r="T18" s="52"/>
      <c r="U18" s="52"/>
    </row>
    <row r="19" spans="1:22">
      <c r="A19" s="57" t="s">
        <v>33</v>
      </c>
      <c r="B19" s="54">
        <v>13</v>
      </c>
      <c r="C19" s="46"/>
      <c r="D19" s="46" t="s">
        <v>19</v>
      </c>
      <c r="E19" s="48"/>
      <c r="F19" s="49">
        <v>0.9</v>
      </c>
      <c r="G19" s="50">
        <v>6.9444444444444404E-4</v>
      </c>
      <c r="H19" s="49">
        <v>0.9</v>
      </c>
      <c r="I19" s="50">
        <v>6.9444444444444404E-4</v>
      </c>
      <c r="J19" s="49">
        <v>0.9</v>
      </c>
      <c r="K19" s="50">
        <v>6.9444444444444404E-4</v>
      </c>
      <c r="L19" s="49">
        <v>0.9</v>
      </c>
      <c r="M19" s="50">
        <v>6.9444444444444404E-4</v>
      </c>
      <c r="N19" s="68">
        <f t="shared" si="0"/>
        <v>0.3152777777777776</v>
      </c>
      <c r="O19" s="68">
        <f>O16+$I19</f>
        <v>0.49027777777777798</v>
      </c>
      <c r="P19" s="68">
        <f>P16+$K$19</f>
        <v>0.56597222222222232</v>
      </c>
      <c r="Q19" s="68">
        <f>Q16+$M$19</f>
        <v>0.63055555555555598</v>
      </c>
      <c r="R19" s="68"/>
      <c r="S19" s="68"/>
      <c r="T19" s="68"/>
      <c r="U19" s="52"/>
      <c r="V19" s="1">
        <v>6</v>
      </c>
    </row>
    <row r="20" spans="1:22">
      <c r="A20" s="57" t="s">
        <v>34</v>
      </c>
      <c r="B20" s="54">
        <v>15</v>
      </c>
      <c r="C20" s="46"/>
      <c r="D20" s="46" t="s">
        <v>19</v>
      </c>
      <c r="E20" s="48"/>
      <c r="F20" s="49">
        <v>2.7</v>
      </c>
      <c r="G20" s="50">
        <v>2.0833333333333298E-3</v>
      </c>
      <c r="H20" s="49">
        <v>2.7</v>
      </c>
      <c r="I20" s="50">
        <v>2.0833333333333298E-3</v>
      </c>
      <c r="J20" s="49">
        <v>2.7</v>
      </c>
      <c r="K20" s="50">
        <v>2.0833333333333298E-3</v>
      </c>
      <c r="L20" s="49" t="s">
        <v>14</v>
      </c>
      <c r="M20" s="50" t="s">
        <v>14</v>
      </c>
      <c r="N20" s="68">
        <f t="shared" si="0"/>
        <v>0.31736111111111093</v>
      </c>
      <c r="O20" s="68">
        <f>O19+$I20</f>
        <v>0.4923611111111113</v>
      </c>
      <c r="P20" s="68">
        <f>P19+$K20</f>
        <v>0.56805555555555565</v>
      </c>
      <c r="Q20" s="68" t="s">
        <v>28</v>
      </c>
      <c r="R20" s="68"/>
      <c r="S20" s="68"/>
      <c r="T20" s="68"/>
      <c r="U20" s="52"/>
      <c r="V20" s="1">
        <v>6</v>
      </c>
    </row>
    <row r="21" spans="1:22">
      <c r="A21" s="57" t="s">
        <v>35</v>
      </c>
      <c r="B21" s="54"/>
      <c r="C21" s="46"/>
      <c r="D21" s="46"/>
      <c r="E21" s="48"/>
      <c r="F21" s="49" t="s">
        <v>14</v>
      </c>
      <c r="G21" s="50" t="s">
        <v>14</v>
      </c>
      <c r="H21" s="49" t="s">
        <v>14</v>
      </c>
      <c r="I21" s="50" t="s">
        <v>14</v>
      </c>
      <c r="J21" s="49" t="s">
        <v>14</v>
      </c>
      <c r="K21" s="50" t="s">
        <v>14</v>
      </c>
      <c r="L21" s="49">
        <v>2.7</v>
      </c>
      <c r="M21" s="50">
        <v>2.0833333333333298E-3</v>
      </c>
      <c r="N21" s="68" t="s">
        <v>28</v>
      </c>
      <c r="O21" s="68" t="s">
        <v>28</v>
      </c>
      <c r="P21" s="68" t="s">
        <v>28</v>
      </c>
      <c r="Q21" s="68">
        <f>Q19+$M$21</f>
        <v>0.63263888888888931</v>
      </c>
      <c r="R21" s="68"/>
      <c r="S21" s="68"/>
      <c r="T21" s="68"/>
      <c r="U21" s="52"/>
    </row>
    <row r="22" spans="1:22">
      <c r="A22" s="60" t="s">
        <v>36</v>
      </c>
      <c r="B22" s="36"/>
      <c r="C22" s="37"/>
      <c r="D22" s="38" t="s">
        <v>16</v>
      </c>
      <c r="E22" s="39"/>
      <c r="F22" s="40" t="s">
        <v>14</v>
      </c>
      <c r="G22" s="41" t="s">
        <v>14</v>
      </c>
      <c r="H22" s="40" t="s">
        <v>14</v>
      </c>
      <c r="I22" s="41" t="s">
        <v>14</v>
      </c>
      <c r="J22" s="40" t="s">
        <v>14</v>
      </c>
      <c r="K22" s="41" t="s">
        <v>14</v>
      </c>
      <c r="L22" s="40">
        <v>1.4</v>
      </c>
      <c r="M22" s="41">
        <v>1.38888888888889E-3</v>
      </c>
      <c r="N22" s="69" t="s">
        <v>28</v>
      </c>
      <c r="O22" s="69" t="s">
        <v>28</v>
      </c>
      <c r="P22" s="69" t="s">
        <v>28</v>
      </c>
      <c r="Q22" s="69">
        <f>Q21+$M22</f>
        <v>0.63402777777777819</v>
      </c>
      <c r="R22" s="69"/>
      <c r="S22" s="69"/>
      <c r="T22" s="69"/>
      <c r="U22" s="43"/>
      <c r="V22" s="1">
        <v>6</v>
      </c>
    </row>
    <row r="23" spans="1:22">
      <c r="A23" s="70" t="s">
        <v>37</v>
      </c>
      <c r="B23" s="45"/>
      <c r="C23" s="71"/>
      <c r="D23" s="47" t="s">
        <v>38</v>
      </c>
      <c r="E23" s="48"/>
      <c r="F23" s="49">
        <v>1.3</v>
      </c>
      <c r="G23" s="50">
        <v>1.38888888888889E-3</v>
      </c>
      <c r="H23" s="49">
        <v>1.3</v>
      </c>
      <c r="I23" s="50">
        <v>1.38888888888889E-3</v>
      </c>
      <c r="J23" s="49">
        <v>1.3</v>
      </c>
      <c r="K23" s="50">
        <v>1.38888888888889E-3</v>
      </c>
      <c r="L23" s="49" t="s">
        <v>14</v>
      </c>
      <c r="M23" s="50" t="s">
        <v>14</v>
      </c>
      <c r="N23" s="68">
        <f>N20+$G$23</f>
        <v>0.31874999999999981</v>
      </c>
      <c r="O23" s="68">
        <f>O20+$I23</f>
        <v>0.49375000000000019</v>
      </c>
      <c r="P23" s="68">
        <f>P20+$K$23</f>
        <v>0.56944444444444453</v>
      </c>
      <c r="Q23" s="68"/>
      <c r="R23" s="68"/>
      <c r="S23" s="68"/>
      <c r="T23" s="68"/>
      <c r="U23" s="52"/>
      <c r="V23" s="1">
        <v>5</v>
      </c>
    </row>
    <row r="24" spans="1:22">
      <c r="A24" s="57" t="s">
        <v>39</v>
      </c>
      <c r="B24" s="54"/>
      <c r="C24" s="46"/>
      <c r="D24" s="46" t="s">
        <v>40</v>
      </c>
      <c r="E24" s="48"/>
      <c r="F24" s="49">
        <v>0.8</v>
      </c>
      <c r="G24" s="50">
        <v>1.38888888888889E-3</v>
      </c>
      <c r="H24" s="49">
        <v>0.8</v>
      </c>
      <c r="I24" s="50">
        <v>1.38888888888889E-3</v>
      </c>
      <c r="J24" s="49">
        <v>0.8</v>
      </c>
      <c r="K24" s="50">
        <v>1.38888888888889E-3</v>
      </c>
      <c r="L24" s="49" t="s">
        <v>14</v>
      </c>
      <c r="M24" s="50" t="s">
        <v>14</v>
      </c>
      <c r="N24" s="68">
        <f>N23+$G24</f>
        <v>0.3201388888888887</v>
      </c>
      <c r="O24" s="68">
        <f>O23+$I24</f>
        <v>0.49513888888888907</v>
      </c>
      <c r="P24" s="68">
        <f>P23+$K24</f>
        <v>0.57083333333333341</v>
      </c>
      <c r="Q24" s="68"/>
      <c r="R24" s="68"/>
      <c r="S24" s="68"/>
      <c r="T24" s="68"/>
      <c r="U24" s="52"/>
      <c r="V24" s="1">
        <v>5</v>
      </c>
    </row>
    <row r="25" spans="1:22">
      <c r="A25" s="53" t="s">
        <v>41</v>
      </c>
      <c r="B25" s="54"/>
      <c r="C25" s="46"/>
      <c r="D25" s="46" t="s">
        <v>42</v>
      </c>
      <c r="E25" s="48"/>
      <c r="F25" s="49">
        <v>0.5</v>
      </c>
      <c r="G25" s="50">
        <v>6.9444444444444404E-4</v>
      </c>
      <c r="H25" s="49">
        <v>0.5</v>
      </c>
      <c r="I25" s="50">
        <v>6.9444444444444404E-4</v>
      </c>
      <c r="J25" s="49">
        <v>0.5</v>
      </c>
      <c r="K25" s="50">
        <v>6.9444444444444404E-4</v>
      </c>
      <c r="L25" s="49" t="s">
        <v>14</v>
      </c>
      <c r="M25" s="50" t="s">
        <v>14</v>
      </c>
      <c r="N25" s="68">
        <f>N24+$G25</f>
        <v>0.32083333333333314</v>
      </c>
      <c r="O25" s="68">
        <f>O24+$I25</f>
        <v>0.49583333333333351</v>
      </c>
      <c r="P25" s="68">
        <f>P24+$K25</f>
        <v>0.57152777777777786</v>
      </c>
      <c r="Q25" s="68"/>
      <c r="R25" s="68"/>
      <c r="S25" s="68"/>
      <c r="T25" s="68"/>
      <c r="U25" s="52"/>
      <c r="V25" s="1">
        <v>5</v>
      </c>
    </row>
    <row r="26" spans="1:22">
      <c r="A26" s="72" t="s">
        <v>44</v>
      </c>
      <c r="B26" s="36"/>
      <c r="C26" s="36"/>
      <c r="D26" s="38" t="s">
        <v>42</v>
      </c>
      <c r="E26" s="73" t="s">
        <v>45</v>
      </c>
      <c r="F26" s="40">
        <v>0.6</v>
      </c>
      <c r="G26" s="41">
        <v>6.9444444444444404E-4</v>
      </c>
      <c r="H26" s="40">
        <v>0.6</v>
      </c>
      <c r="I26" s="41">
        <v>6.9444444444444404E-4</v>
      </c>
      <c r="J26" s="40">
        <v>0.6</v>
      </c>
      <c r="K26" s="41">
        <v>6.9444444444444404E-4</v>
      </c>
      <c r="L26" s="40" t="s">
        <v>14</v>
      </c>
      <c r="M26" s="41" t="s">
        <v>14</v>
      </c>
      <c r="N26" s="69">
        <f>N25+$G26</f>
        <v>0.32152777777777758</v>
      </c>
      <c r="O26" s="69">
        <f>O25+$I26</f>
        <v>0.49652777777777796</v>
      </c>
      <c r="P26" s="69">
        <f>P25+$K26</f>
        <v>0.5722222222222223</v>
      </c>
      <c r="Q26" s="69"/>
      <c r="R26" s="69"/>
      <c r="S26" s="69"/>
      <c r="T26" s="69"/>
      <c r="U26" s="43"/>
      <c r="V26" s="112">
        <v>2</v>
      </c>
    </row>
    <row r="27" spans="1:22">
      <c r="F27" s="75"/>
      <c r="G27" s="76"/>
      <c r="H27" s="75"/>
      <c r="I27" s="76"/>
      <c r="J27" s="75"/>
      <c r="K27" s="76"/>
      <c r="L27" s="75"/>
      <c r="M27" s="76"/>
      <c r="N27" s="77"/>
      <c r="O27" s="77"/>
      <c r="P27" s="77"/>
      <c r="Q27" s="77"/>
      <c r="R27" s="77"/>
      <c r="S27" s="77"/>
      <c r="T27" s="77"/>
      <c r="U27" s="77"/>
    </row>
    <row r="28" spans="1:22">
      <c r="A28" s="13" t="s">
        <v>3</v>
      </c>
      <c r="B28" s="14"/>
      <c r="C28" s="14"/>
      <c r="D28" s="15"/>
      <c r="E28" s="78"/>
      <c r="F28" s="79" t="s">
        <v>4</v>
      </c>
      <c r="G28" s="74" t="s">
        <v>5</v>
      </c>
      <c r="H28" s="79" t="s">
        <v>4</v>
      </c>
      <c r="I28" s="74" t="s">
        <v>5</v>
      </c>
      <c r="J28" s="79" t="s">
        <v>4</v>
      </c>
      <c r="K28" s="74" t="s">
        <v>5</v>
      </c>
      <c r="L28" s="79"/>
      <c r="M28" s="74"/>
      <c r="N28" s="20"/>
      <c r="O28" s="20"/>
      <c r="P28" s="20"/>
      <c r="Q28" s="20"/>
      <c r="R28" s="20"/>
      <c r="S28" s="20"/>
      <c r="T28" s="80"/>
      <c r="U28" s="81"/>
    </row>
    <row r="29" spans="1:22">
      <c r="A29" s="21" t="s">
        <v>6</v>
      </c>
      <c r="B29" s="22" t="s">
        <v>7</v>
      </c>
      <c r="C29" s="22" t="s">
        <v>8</v>
      </c>
      <c r="D29" s="23" t="s">
        <v>9</v>
      </c>
      <c r="E29" s="16"/>
      <c r="F29" s="17"/>
      <c r="G29" s="18"/>
      <c r="H29" s="17"/>
      <c r="I29" s="18"/>
      <c r="J29" s="17"/>
      <c r="K29" s="18"/>
      <c r="L29" s="17"/>
      <c r="M29" s="18"/>
      <c r="N29" s="24" t="s">
        <v>94</v>
      </c>
      <c r="O29" s="24" t="s">
        <v>94</v>
      </c>
      <c r="P29" s="24" t="s">
        <v>94</v>
      </c>
      <c r="Q29" s="24" t="s">
        <v>94</v>
      </c>
      <c r="R29" s="24"/>
      <c r="S29" s="25"/>
      <c r="T29" s="24"/>
      <c r="U29" s="26"/>
    </row>
    <row r="30" spans="1:22">
      <c r="A30" s="27" t="s">
        <v>44</v>
      </c>
      <c r="B30" s="82"/>
      <c r="C30" s="83"/>
      <c r="D30" s="84" t="s">
        <v>42</v>
      </c>
      <c r="E30" s="85" t="s">
        <v>13</v>
      </c>
      <c r="F30" s="86" t="s">
        <v>14</v>
      </c>
      <c r="G30" s="32">
        <v>0</v>
      </c>
      <c r="H30" s="86" t="s">
        <v>14</v>
      </c>
      <c r="I30" s="32">
        <v>0</v>
      </c>
      <c r="J30" s="86" t="s">
        <v>14</v>
      </c>
      <c r="K30" s="32">
        <v>0</v>
      </c>
      <c r="L30" s="86"/>
      <c r="M30" s="32"/>
      <c r="N30" s="87">
        <v>0.27500000000000002</v>
      </c>
      <c r="O30" s="87">
        <v>0.42847222222222198</v>
      </c>
      <c r="P30" s="87">
        <v>0.51180555555555496</v>
      </c>
      <c r="Q30" s="87">
        <v>0.59375</v>
      </c>
      <c r="R30" s="87"/>
      <c r="S30" s="33"/>
      <c r="T30" s="33"/>
      <c r="U30" s="88"/>
      <c r="V30" s="1">
        <v>4</v>
      </c>
    </row>
    <row r="31" spans="1:22">
      <c r="A31" s="89" t="s">
        <v>41</v>
      </c>
      <c r="B31" s="45"/>
      <c r="C31" s="71"/>
      <c r="D31" s="47" t="s">
        <v>42</v>
      </c>
      <c r="E31" s="90"/>
      <c r="F31" s="67">
        <v>0.6</v>
      </c>
      <c r="G31" s="91">
        <v>6.9444444444444404E-4</v>
      </c>
      <c r="H31" s="67">
        <v>0.6</v>
      </c>
      <c r="I31" s="91">
        <v>6.9444444444444404E-4</v>
      </c>
      <c r="J31" s="67">
        <v>0.6</v>
      </c>
      <c r="K31" s="91">
        <v>6.9444444444444404E-4</v>
      </c>
      <c r="L31" s="67"/>
      <c r="M31" s="91"/>
      <c r="N31" s="92">
        <f t="shared" ref="N31:N38" si="4">N30+$G31</f>
        <v>0.27569444444444446</v>
      </c>
      <c r="O31" s="92">
        <f t="shared" ref="O31:O38" si="5">O30+$I31</f>
        <v>0.42916666666666642</v>
      </c>
      <c r="P31" s="92">
        <f t="shared" ref="P31:P38" si="6">P30+$G31</f>
        <v>0.5124999999999994</v>
      </c>
      <c r="Q31" s="92">
        <f t="shared" ref="Q31:Q49" si="7">Q30+$K31</f>
        <v>0.59444444444444444</v>
      </c>
      <c r="R31" s="92"/>
      <c r="S31" s="92"/>
      <c r="T31" s="93"/>
      <c r="U31" s="94"/>
      <c r="V31" s="1">
        <v>6</v>
      </c>
    </row>
    <row r="32" spans="1:22">
      <c r="A32" s="70" t="s">
        <v>39</v>
      </c>
      <c r="B32" s="45"/>
      <c r="C32" s="71"/>
      <c r="D32" s="47" t="s">
        <v>40</v>
      </c>
      <c r="E32" s="90"/>
      <c r="F32" s="67">
        <v>0.5</v>
      </c>
      <c r="G32" s="91">
        <v>6.9444444444444404E-4</v>
      </c>
      <c r="H32" s="67">
        <v>0.5</v>
      </c>
      <c r="I32" s="91">
        <v>6.9444444444444404E-4</v>
      </c>
      <c r="J32" s="67">
        <v>0.5</v>
      </c>
      <c r="K32" s="91">
        <v>6.9444444444444404E-4</v>
      </c>
      <c r="L32" s="67"/>
      <c r="M32" s="91"/>
      <c r="N32" s="92">
        <f t="shared" si="4"/>
        <v>0.27638888888888891</v>
      </c>
      <c r="O32" s="92">
        <f t="shared" si="5"/>
        <v>0.42986111111111086</v>
      </c>
      <c r="P32" s="92">
        <f t="shared" si="6"/>
        <v>0.51319444444444384</v>
      </c>
      <c r="Q32" s="92">
        <f t="shared" si="7"/>
        <v>0.59513888888888888</v>
      </c>
      <c r="R32" s="92"/>
      <c r="S32" s="92"/>
      <c r="T32" s="93"/>
      <c r="U32" s="94"/>
      <c r="V32" s="1">
        <v>6</v>
      </c>
    </row>
    <row r="33" spans="1:22" s="1" customFormat="1">
      <c r="A33" s="70" t="s">
        <v>48</v>
      </c>
      <c r="B33" s="45"/>
      <c r="C33" s="71"/>
      <c r="D33" s="47" t="s">
        <v>38</v>
      </c>
      <c r="E33" s="90"/>
      <c r="F33" s="67">
        <v>0.4</v>
      </c>
      <c r="G33" s="91">
        <v>6.9444444444444404E-4</v>
      </c>
      <c r="H33" s="67">
        <v>0.4</v>
      </c>
      <c r="I33" s="91">
        <v>6.9444444444444404E-4</v>
      </c>
      <c r="J33" s="67">
        <v>0.4</v>
      </c>
      <c r="K33" s="91">
        <v>6.9444444444444404E-4</v>
      </c>
      <c r="L33" s="67"/>
      <c r="M33" s="91"/>
      <c r="N33" s="92">
        <f t="shared" si="4"/>
        <v>0.27708333333333335</v>
      </c>
      <c r="O33" s="92">
        <f t="shared" si="5"/>
        <v>0.4305555555555553</v>
      </c>
      <c r="P33" s="92">
        <f t="shared" si="6"/>
        <v>0.51388888888888828</v>
      </c>
      <c r="Q33" s="92">
        <f t="shared" si="7"/>
        <v>0.59583333333333333</v>
      </c>
      <c r="R33" s="92"/>
      <c r="S33" s="92"/>
      <c r="T33" s="93"/>
      <c r="U33" s="94"/>
      <c r="V33" s="1">
        <v>6</v>
      </c>
    </row>
    <row r="34" spans="1:22" s="1" customFormat="1">
      <c r="A34" s="89" t="s">
        <v>49</v>
      </c>
      <c r="B34" s="45"/>
      <c r="C34" s="71"/>
      <c r="D34" s="47" t="s">
        <v>50</v>
      </c>
      <c r="E34" s="90"/>
      <c r="F34" s="67">
        <v>0.8</v>
      </c>
      <c r="G34" s="91">
        <v>6.9444444444444404E-4</v>
      </c>
      <c r="H34" s="67">
        <v>0.8</v>
      </c>
      <c r="I34" s="91">
        <v>6.9444444444444404E-4</v>
      </c>
      <c r="J34" s="67">
        <v>0.8</v>
      </c>
      <c r="K34" s="91">
        <v>6.9444444444444404E-4</v>
      </c>
      <c r="L34" s="67"/>
      <c r="M34" s="91"/>
      <c r="N34" s="92">
        <f t="shared" si="4"/>
        <v>0.27777777777777779</v>
      </c>
      <c r="O34" s="92">
        <f t="shared" si="5"/>
        <v>0.43124999999999974</v>
      </c>
      <c r="P34" s="92">
        <f t="shared" si="6"/>
        <v>0.51458333333333273</v>
      </c>
      <c r="Q34" s="92">
        <f t="shared" si="7"/>
        <v>0.59652777777777777</v>
      </c>
      <c r="R34" s="92"/>
      <c r="S34" s="92"/>
      <c r="T34" s="93"/>
      <c r="U34" s="94"/>
      <c r="V34" s="1">
        <v>6</v>
      </c>
    </row>
    <row r="35" spans="1:22" s="1" customFormat="1" ht="12.75" customHeight="1">
      <c r="A35" s="70" t="s">
        <v>36</v>
      </c>
      <c r="B35" s="45"/>
      <c r="C35" s="71"/>
      <c r="D35" s="47" t="s">
        <v>16</v>
      </c>
      <c r="E35" s="95"/>
      <c r="F35" s="49">
        <v>0.2</v>
      </c>
      <c r="G35" s="50">
        <v>6.9444444444444404E-4</v>
      </c>
      <c r="H35" s="49">
        <v>0.2</v>
      </c>
      <c r="I35" s="50">
        <v>6.9444444444444404E-4</v>
      </c>
      <c r="J35" s="49">
        <v>0.2</v>
      </c>
      <c r="K35" s="50">
        <v>6.9444444444444404E-4</v>
      </c>
      <c r="L35" s="49"/>
      <c r="M35" s="50"/>
      <c r="N35" s="92">
        <f t="shared" si="4"/>
        <v>0.27847222222222223</v>
      </c>
      <c r="O35" s="92">
        <f t="shared" si="5"/>
        <v>0.43194444444444419</v>
      </c>
      <c r="P35" s="92">
        <f t="shared" si="6"/>
        <v>0.51527777777777717</v>
      </c>
      <c r="Q35" s="92">
        <f t="shared" si="7"/>
        <v>0.59722222222222221</v>
      </c>
      <c r="R35" s="92"/>
      <c r="S35" s="92"/>
      <c r="T35" s="93"/>
      <c r="U35" s="94"/>
      <c r="V35" s="1">
        <v>6</v>
      </c>
    </row>
    <row r="36" spans="1:22" s="1" customFormat="1">
      <c r="A36" s="70" t="s">
        <v>34</v>
      </c>
      <c r="B36" s="45">
        <v>44</v>
      </c>
      <c r="C36" s="71"/>
      <c r="D36" s="47" t="s">
        <v>19</v>
      </c>
      <c r="E36" s="90"/>
      <c r="F36" s="67">
        <v>1.4</v>
      </c>
      <c r="G36" s="91">
        <v>2.0833333333333298E-3</v>
      </c>
      <c r="H36" s="67">
        <v>1.4</v>
      </c>
      <c r="I36" s="91">
        <v>2.0833333333333298E-3</v>
      </c>
      <c r="J36" s="67">
        <v>1.4</v>
      </c>
      <c r="K36" s="91">
        <v>2.0833333333333298E-3</v>
      </c>
      <c r="L36" s="67"/>
      <c r="M36" s="91"/>
      <c r="N36" s="92">
        <f t="shared" si="4"/>
        <v>0.28055555555555556</v>
      </c>
      <c r="O36" s="92">
        <f t="shared" si="5"/>
        <v>0.43402777777777751</v>
      </c>
      <c r="P36" s="92">
        <f t="shared" si="6"/>
        <v>0.51736111111111049</v>
      </c>
      <c r="Q36" s="92">
        <f t="shared" si="7"/>
        <v>0.59930555555555554</v>
      </c>
      <c r="R36" s="92"/>
      <c r="S36" s="92"/>
      <c r="T36" s="93"/>
      <c r="U36" s="94"/>
      <c r="V36" s="1">
        <v>6</v>
      </c>
    </row>
    <row r="37" spans="1:22" s="1" customFormat="1">
      <c r="A37" s="70" t="s">
        <v>33</v>
      </c>
      <c r="B37" s="45">
        <v>46</v>
      </c>
      <c r="C37" s="71"/>
      <c r="D37" s="47" t="s">
        <v>19</v>
      </c>
      <c r="E37" s="96"/>
      <c r="F37" s="49">
        <v>2.7</v>
      </c>
      <c r="G37" s="91">
        <v>2.0833333333333298E-3</v>
      </c>
      <c r="H37" s="49">
        <v>2.7</v>
      </c>
      <c r="I37" s="91">
        <v>2.0833333333333298E-3</v>
      </c>
      <c r="J37" s="49">
        <v>2.7</v>
      </c>
      <c r="K37" s="91">
        <v>2.0833333333333298E-3</v>
      </c>
      <c r="L37" s="49"/>
      <c r="M37" s="91"/>
      <c r="N37" s="92">
        <f t="shared" si="4"/>
        <v>0.28263888888888888</v>
      </c>
      <c r="O37" s="92">
        <f t="shared" si="5"/>
        <v>0.43611111111111084</v>
      </c>
      <c r="P37" s="92">
        <f t="shared" si="6"/>
        <v>0.51944444444444382</v>
      </c>
      <c r="Q37" s="92">
        <f t="shared" si="7"/>
        <v>0.60138888888888886</v>
      </c>
      <c r="R37" s="92"/>
      <c r="S37" s="92"/>
      <c r="T37" s="93"/>
      <c r="U37" s="94"/>
      <c r="V37" s="1">
        <v>6</v>
      </c>
    </row>
    <row r="38" spans="1:22" s="1" customFormat="1">
      <c r="A38" s="70" t="s">
        <v>31</v>
      </c>
      <c r="B38" s="45">
        <v>48</v>
      </c>
      <c r="C38" s="71"/>
      <c r="D38" s="47" t="s">
        <v>19</v>
      </c>
      <c r="E38" s="96"/>
      <c r="F38" s="97">
        <v>1.1000000000000001</v>
      </c>
      <c r="G38" s="50">
        <v>6.9444444444444404E-4</v>
      </c>
      <c r="H38" s="97">
        <v>1.1000000000000001</v>
      </c>
      <c r="I38" s="50">
        <v>6.9444444444444404E-4</v>
      </c>
      <c r="J38" s="97">
        <v>1.1000000000000001</v>
      </c>
      <c r="K38" s="50">
        <v>6.9444444444444404E-4</v>
      </c>
      <c r="L38" s="97"/>
      <c r="M38" s="50"/>
      <c r="N38" s="92">
        <f t="shared" si="4"/>
        <v>0.28333333333333333</v>
      </c>
      <c r="O38" s="92">
        <f t="shared" si="5"/>
        <v>0.43680555555555528</v>
      </c>
      <c r="P38" s="92">
        <f t="shared" si="6"/>
        <v>0.52013888888888826</v>
      </c>
      <c r="Q38" s="92">
        <f t="shared" si="7"/>
        <v>0.6020833333333333</v>
      </c>
      <c r="R38" s="92"/>
      <c r="S38" s="92"/>
      <c r="T38" s="93"/>
      <c r="U38" s="94"/>
      <c r="V38" s="1">
        <v>6</v>
      </c>
    </row>
    <row r="39" spans="1:22" s="1" customFormat="1">
      <c r="A39" s="70" t="s">
        <v>32</v>
      </c>
      <c r="B39" s="45"/>
      <c r="C39" s="71"/>
      <c r="D39" s="46"/>
      <c r="E39" s="96"/>
      <c r="F39" s="97" t="s">
        <v>14</v>
      </c>
      <c r="G39" s="50" t="s">
        <v>14</v>
      </c>
      <c r="H39" s="97" t="s">
        <v>14</v>
      </c>
      <c r="I39" s="50" t="s">
        <v>14</v>
      </c>
      <c r="J39" s="97">
        <v>1.2</v>
      </c>
      <c r="K39" s="50">
        <v>1.38888888888889E-3</v>
      </c>
      <c r="L39" s="97"/>
      <c r="M39" s="50"/>
      <c r="N39" s="92" t="s">
        <v>28</v>
      </c>
      <c r="O39" s="92" t="s">
        <v>28</v>
      </c>
      <c r="P39" s="92" t="s">
        <v>28</v>
      </c>
      <c r="Q39" s="92">
        <f t="shared" si="7"/>
        <v>0.60347222222222219</v>
      </c>
      <c r="R39" s="92"/>
      <c r="S39" s="92"/>
      <c r="T39" s="93"/>
      <c r="U39" s="94"/>
    </row>
    <row r="40" spans="1:22" s="1" customFormat="1">
      <c r="A40" s="70" t="s">
        <v>31</v>
      </c>
      <c r="B40" s="45">
        <v>48</v>
      </c>
      <c r="C40" s="71"/>
      <c r="D40" s="47" t="s">
        <v>19</v>
      </c>
      <c r="E40" s="96"/>
      <c r="F40" s="97" t="s">
        <v>14</v>
      </c>
      <c r="G40" s="50" t="s">
        <v>14</v>
      </c>
      <c r="H40" s="97" t="s">
        <v>14</v>
      </c>
      <c r="I40" s="50" t="s">
        <v>14</v>
      </c>
      <c r="J40" s="97">
        <v>1.2</v>
      </c>
      <c r="K40" s="50">
        <v>6.9444444444444404E-4</v>
      </c>
      <c r="L40" s="97"/>
      <c r="M40" s="50"/>
      <c r="N40" s="92" t="s">
        <v>28</v>
      </c>
      <c r="O40" s="92" t="s">
        <v>28</v>
      </c>
      <c r="P40" s="92" t="s">
        <v>28</v>
      </c>
      <c r="Q40" s="92">
        <f t="shared" si="7"/>
        <v>0.60416666666666663</v>
      </c>
      <c r="R40" s="92"/>
      <c r="S40" s="92"/>
      <c r="T40" s="93"/>
      <c r="U40" s="94"/>
    </row>
    <row r="41" spans="1:22" s="1" customFormat="1">
      <c r="A41" s="70" t="s">
        <v>29</v>
      </c>
      <c r="B41" s="45"/>
      <c r="C41" s="71"/>
      <c r="D41" s="59" t="s">
        <v>30</v>
      </c>
      <c r="E41" s="96"/>
      <c r="F41" s="97">
        <v>2.4</v>
      </c>
      <c r="G41" s="50">
        <v>2.0833333333333298E-3</v>
      </c>
      <c r="H41" s="97">
        <v>2.4</v>
      </c>
      <c r="I41" s="50">
        <v>2.0833333333333298E-3</v>
      </c>
      <c r="J41" s="97">
        <v>2.4</v>
      </c>
      <c r="K41" s="50">
        <v>2.0833333333333298E-3</v>
      </c>
      <c r="L41" s="97"/>
      <c r="M41" s="50"/>
      <c r="N41" s="92">
        <f>N38+$G$41</f>
        <v>0.28541666666666665</v>
      </c>
      <c r="O41" s="92">
        <f>O38+$I$41</f>
        <v>0.43888888888888861</v>
      </c>
      <c r="P41" s="92">
        <f>P38+$G$41</f>
        <v>0.52222222222222159</v>
      </c>
      <c r="Q41" s="92">
        <f t="shared" si="7"/>
        <v>0.60624999999999996</v>
      </c>
      <c r="R41" s="92"/>
      <c r="S41" s="92"/>
      <c r="T41" s="93"/>
      <c r="U41" s="94"/>
      <c r="V41" s="1">
        <v>6</v>
      </c>
    </row>
    <row r="42" spans="1:22" s="65" customFormat="1">
      <c r="A42" s="57" t="s">
        <v>27</v>
      </c>
      <c r="B42" s="58"/>
      <c r="C42" s="59"/>
      <c r="D42" s="59" t="s">
        <v>12</v>
      </c>
      <c r="E42" s="90"/>
      <c r="F42" s="98">
        <v>0.8</v>
      </c>
      <c r="G42" s="50">
        <v>6.9444444444444404E-4</v>
      </c>
      <c r="H42" s="98">
        <v>0.8</v>
      </c>
      <c r="I42" s="50">
        <v>6.9444444444444404E-4</v>
      </c>
      <c r="J42" s="98">
        <v>0.8</v>
      </c>
      <c r="K42" s="50">
        <v>6.9444444444444404E-4</v>
      </c>
      <c r="L42" s="98"/>
      <c r="M42" s="50"/>
      <c r="N42" s="92">
        <f t="shared" ref="N42:N50" si="8">N41+$G42</f>
        <v>0.28611111111111109</v>
      </c>
      <c r="O42" s="92">
        <f t="shared" ref="O42:O49" si="9">O41+$I42</f>
        <v>0.43958333333333305</v>
      </c>
      <c r="P42" s="92">
        <f t="shared" ref="P42:P50" si="10">P41+$G42</f>
        <v>0.52291666666666603</v>
      </c>
      <c r="Q42" s="92">
        <f t="shared" si="7"/>
        <v>0.6069444444444444</v>
      </c>
      <c r="R42" s="92"/>
      <c r="S42" s="92"/>
      <c r="T42" s="93"/>
      <c r="U42" s="99"/>
      <c r="V42" s="65">
        <v>6</v>
      </c>
    </row>
    <row r="43" spans="1:22" s="5" customFormat="1">
      <c r="A43" s="57" t="s">
        <v>26</v>
      </c>
      <c r="B43" s="58"/>
      <c r="C43" s="59"/>
      <c r="D43" s="59" t="s">
        <v>12</v>
      </c>
      <c r="E43" s="48"/>
      <c r="F43" s="49">
        <v>0.3</v>
      </c>
      <c r="G43" s="50">
        <v>6.9444444444444404E-4</v>
      </c>
      <c r="H43" s="49">
        <v>0.3</v>
      </c>
      <c r="I43" s="50">
        <v>6.9444444444444404E-4</v>
      </c>
      <c r="J43" s="49">
        <v>0.3</v>
      </c>
      <c r="K43" s="50">
        <v>6.9444444444444404E-4</v>
      </c>
      <c r="L43" s="49"/>
      <c r="M43" s="50"/>
      <c r="N43" s="68">
        <f t="shared" si="8"/>
        <v>0.28680555555555554</v>
      </c>
      <c r="O43" s="92">
        <f t="shared" si="9"/>
        <v>0.44027777777777749</v>
      </c>
      <c r="P43" s="68">
        <f t="shared" si="10"/>
        <v>0.52361111111111047</v>
      </c>
      <c r="Q43" s="68">
        <f t="shared" si="7"/>
        <v>0.60763888888888884</v>
      </c>
      <c r="R43" s="68"/>
      <c r="S43" s="92"/>
      <c r="T43" s="93"/>
      <c r="U43" s="100"/>
      <c r="V43" s="5">
        <v>6</v>
      </c>
    </row>
    <row r="44" spans="1:22" s="5" customFormat="1">
      <c r="A44" s="55" t="s">
        <v>25</v>
      </c>
      <c r="B44" s="36"/>
      <c r="C44" s="37"/>
      <c r="D44" s="37" t="s">
        <v>23</v>
      </c>
      <c r="E44" s="36"/>
      <c r="F44" s="40">
        <v>1.5</v>
      </c>
      <c r="G44" s="41">
        <v>1.38888888888889E-3</v>
      </c>
      <c r="H44" s="40">
        <v>1.5</v>
      </c>
      <c r="I44" s="41">
        <v>1.38888888888889E-3</v>
      </c>
      <c r="J44" s="40">
        <v>1.5</v>
      </c>
      <c r="K44" s="41">
        <v>1.38888888888889E-3</v>
      </c>
      <c r="L44" s="40"/>
      <c r="M44" s="41"/>
      <c r="N44" s="69">
        <f t="shared" si="8"/>
        <v>0.28819444444444442</v>
      </c>
      <c r="O44" s="101">
        <f t="shared" si="9"/>
        <v>0.44166666666666637</v>
      </c>
      <c r="P44" s="69">
        <f t="shared" si="10"/>
        <v>0.52499999999999936</v>
      </c>
      <c r="Q44" s="69">
        <f t="shared" si="7"/>
        <v>0.60902777777777772</v>
      </c>
      <c r="R44" s="69"/>
      <c r="S44" s="101"/>
      <c r="T44" s="102"/>
      <c r="U44" s="103"/>
      <c r="V44" s="5">
        <v>4</v>
      </c>
    </row>
    <row r="45" spans="1:22" s="5" customFormat="1">
      <c r="A45" s="53" t="s">
        <v>24</v>
      </c>
      <c r="B45" s="54"/>
      <c r="C45" s="46"/>
      <c r="D45" s="46" t="s">
        <v>23</v>
      </c>
      <c r="E45" s="36"/>
      <c r="F45" s="49">
        <v>1.6</v>
      </c>
      <c r="G45" s="50">
        <v>1.38888888888889E-3</v>
      </c>
      <c r="H45" s="49">
        <v>1.6</v>
      </c>
      <c r="I45" s="50">
        <v>1.38888888888889E-3</v>
      </c>
      <c r="J45" s="49">
        <v>1.6</v>
      </c>
      <c r="K45" s="50">
        <v>1.38888888888889E-3</v>
      </c>
      <c r="L45" s="49"/>
      <c r="M45" s="50"/>
      <c r="N45" s="68">
        <f t="shared" si="8"/>
        <v>0.2895833333333333</v>
      </c>
      <c r="O45" s="68">
        <f t="shared" si="9"/>
        <v>0.44305555555555526</v>
      </c>
      <c r="P45" s="68">
        <f t="shared" si="10"/>
        <v>0.52638888888888824</v>
      </c>
      <c r="Q45" s="68">
        <f t="shared" si="7"/>
        <v>0.61041666666666661</v>
      </c>
      <c r="R45" s="68"/>
      <c r="S45" s="92"/>
      <c r="T45" s="93"/>
      <c r="U45" s="100"/>
      <c r="V45" s="5">
        <v>4</v>
      </c>
    </row>
    <row r="46" spans="1:22" s="5" customFormat="1">
      <c r="A46" s="53" t="s">
        <v>22</v>
      </c>
      <c r="B46" s="54"/>
      <c r="C46" s="46"/>
      <c r="D46" s="46" t="s">
        <v>23</v>
      </c>
      <c r="E46" s="36"/>
      <c r="F46" s="49">
        <v>1.3</v>
      </c>
      <c r="G46" s="50">
        <v>1.38888888888889E-3</v>
      </c>
      <c r="H46" s="49">
        <v>1.3</v>
      </c>
      <c r="I46" s="50">
        <v>1.38888888888889E-3</v>
      </c>
      <c r="J46" s="49">
        <v>1.3</v>
      </c>
      <c r="K46" s="50">
        <v>1.38888888888889E-3</v>
      </c>
      <c r="L46" s="49"/>
      <c r="M46" s="50"/>
      <c r="N46" s="68">
        <f t="shared" si="8"/>
        <v>0.29097222222222219</v>
      </c>
      <c r="O46" s="68">
        <f t="shared" si="9"/>
        <v>0.44444444444444414</v>
      </c>
      <c r="P46" s="68">
        <f t="shared" si="10"/>
        <v>0.52777777777777712</v>
      </c>
      <c r="Q46" s="68">
        <f t="shared" si="7"/>
        <v>0.61180555555555549</v>
      </c>
      <c r="R46" s="68"/>
      <c r="S46" s="92"/>
      <c r="T46" s="93"/>
      <c r="U46" s="100"/>
      <c r="V46" s="5">
        <v>4</v>
      </c>
    </row>
    <row r="47" spans="1:22" s="5" customFormat="1">
      <c r="A47" s="44" t="s">
        <v>20</v>
      </c>
      <c r="B47" s="45">
        <v>54</v>
      </c>
      <c r="C47" s="46"/>
      <c r="D47" s="47" t="s">
        <v>19</v>
      </c>
      <c r="E47" s="36"/>
      <c r="F47" s="49">
        <v>0.7</v>
      </c>
      <c r="G47" s="50">
        <v>6.9444444444444404E-4</v>
      </c>
      <c r="H47" s="49">
        <v>0.7</v>
      </c>
      <c r="I47" s="50">
        <v>6.9444444444444404E-4</v>
      </c>
      <c r="J47" s="49">
        <v>0.7</v>
      </c>
      <c r="K47" s="50">
        <v>6.9444444444444404E-4</v>
      </c>
      <c r="L47" s="49"/>
      <c r="M47" s="50"/>
      <c r="N47" s="68">
        <f t="shared" si="8"/>
        <v>0.29166666666666663</v>
      </c>
      <c r="O47" s="68">
        <f t="shared" si="9"/>
        <v>0.44513888888888858</v>
      </c>
      <c r="P47" s="68">
        <f t="shared" si="10"/>
        <v>0.52847222222222157</v>
      </c>
      <c r="Q47" s="68">
        <f t="shared" si="7"/>
        <v>0.61249999999999993</v>
      </c>
      <c r="R47" s="68"/>
      <c r="S47" s="92"/>
      <c r="T47" s="93"/>
      <c r="U47" s="100"/>
      <c r="V47" s="5">
        <v>4</v>
      </c>
    </row>
    <row r="48" spans="1:22" s="5" customFormat="1">
      <c r="A48" s="44" t="s">
        <v>17</v>
      </c>
      <c r="B48" s="45">
        <v>56</v>
      </c>
      <c r="C48" s="54"/>
      <c r="D48" s="47" t="s">
        <v>19</v>
      </c>
      <c r="E48" s="36"/>
      <c r="F48" s="49">
        <v>1.8</v>
      </c>
      <c r="G48" s="50">
        <v>1.38888888888889E-3</v>
      </c>
      <c r="H48" s="49">
        <v>1.8</v>
      </c>
      <c r="I48" s="50">
        <v>1.38888888888889E-3</v>
      </c>
      <c r="J48" s="49">
        <v>1.8</v>
      </c>
      <c r="K48" s="50">
        <v>1.38888888888889E-3</v>
      </c>
      <c r="L48" s="49"/>
      <c r="M48" s="50"/>
      <c r="N48" s="68">
        <f t="shared" si="8"/>
        <v>0.29305555555555551</v>
      </c>
      <c r="O48" s="68">
        <f t="shared" si="9"/>
        <v>0.44652777777777747</v>
      </c>
      <c r="P48" s="68">
        <f t="shared" si="10"/>
        <v>0.52986111111111045</v>
      </c>
      <c r="Q48" s="68">
        <f t="shared" si="7"/>
        <v>0.61388888888888882</v>
      </c>
      <c r="R48" s="68"/>
      <c r="S48" s="92"/>
      <c r="T48" s="93"/>
      <c r="U48" s="100"/>
      <c r="V48" s="113">
        <v>4</v>
      </c>
    </row>
    <row r="49" spans="1:22" s="5" customFormat="1">
      <c r="A49" s="35" t="s">
        <v>15</v>
      </c>
      <c r="B49" s="61"/>
      <c r="C49" s="61"/>
      <c r="D49" s="104" t="s">
        <v>16</v>
      </c>
      <c r="E49" s="36"/>
      <c r="F49" s="40">
        <v>1.6</v>
      </c>
      <c r="G49" s="41">
        <v>1.38888888888889E-3</v>
      </c>
      <c r="H49" s="40">
        <v>1.6</v>
      </c>
      <c r="I49" s="41">
        <v>1.38888888888889E-3</v>
      </c>
      <c r="J49" s="40">
        <v>1.6</v>
      </c>
      <c r="K49" s="41">
        <v>1.38888888888889E-3</v>
      </c>
      <c r="L49" s="40"/>
      <c r="M49" s="41"/>
      <c r="N49" s="69">
        <f t="shared" si="8"/>
        <v>0.2944444444444444</v>
      </c>
      <c r="O49" s="69">
        <f t="shared" si="9"/>
        <v>0.44791666666666635</v>
      </c>
      <c r="P49" s="69">
        <f t="shared" si="10"/>
        <v>0.53124999999999933</v>
      </c>
      <c r="Q49" s="69">
        <f t="shared" si="7"/>
        <v>0.6152777777777777</v>
      </c>
      <c r="R49" s="69"/>
      <c r="S49" s="101"/>
      <c r="T49" s="102"/>
      <c r="U49" s="103"/>
      <c r="V49" s="113">
        <v>4</v>
      </c>
    </row>
    <row r="50" spans="1:22" s="5" customFormat="1">
      <c r="A50" s="105" t="s">
        <v>11</v>
      </c>
      <c r="B50" s="106"/>
      <c r="C50" s="106"/>
      <c r="D50" s="107" t="s">
        <v>12</v>
      </c>
      <c r="E50" s="106" t="s">
        <v>45</v>
      </c>
      <c r="F50" s="108">
        <v>2</v>
      </c>
      <c r="G50" s="109">
        <v>2.0833333333333298E-3</v>
      </c>
      <c r="H50" s="108" t="s">
        <v>14</v>
      </c>
      <c r="I50" s="109" t="s">
        <v>14</v>
      </c>
      <c r="J50" s="108" t="s">
        <v>14</v>
      </c>
      <c r="K50" s="109" t="s">
        <v>14</v>
      </c>
      <c r="L50" s="108"/>
      <c r="M50" s="109"/>
      <c r="N50" s="110">
        <f t="shared" si="8"/>
        <v>0.29652777777777772</v>
      </c>
      <c r="O50" s="110"/>
      <c r="P50" s="110">
        <f t="shared" si="10"/>
        <v>0.53333333333333266</v>
      </c>
      <c r="Q50" s="110"/>
      <c r="R50" s="110"/>
      <c r="S50" s="110"/>
      <c r="T50" s="102"/>
      <c r="U50" s="111"/>
      <c r="V50" s="113">
        <v>4</v>
      </c>
    </row>
    <row r="52" spans="1:22" hidden="1">
      <c r="A52" s="76" t="e">
        <f>(#REF!+#REF!+#REF!+#REF!+#REF!+#REF!+#REF!)/7</f>
        <v>#REF!</v>
      </c>
    </row>
    <row r="53" spans="1:22" hidden="1">
      <c r="A53" s="1" t="s">
        <v>51</v>
      </c>
      <c r="B53" s="2" t="e">
        <f>#REF!</f>
        <v>#REF!</v>
      </c>
    </row>
  </sheetData>
  <pageMargins left="0.31527777777777799" right="0.196527777777778" top="0.196527777777778" bottom="0.196527777777778" header="0.511811023622047" footer="0.511811023622047"/>
  <pageSetup paperSize="9" scale="67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MJ78"/>
  <sheetViews>
    <sheetView topLeftCell="A3" workbookViewId="0">
      <selection activeCell="K27" sqref="K27"/>
    </sheetView>
  </sheetViews>
  <sheetFormatPr defaultColWidth="8.85546875" defaultRowHeight="12.75"/>
  <cols>
    <col min="1" max="1" width="20.28515625" style="115" customWidth="1"/>
    <col min="2" max="2" width="2.5703125" style="116" customWidth="1"/>
    <col min="3" max="3" width="5.7109375" style="117" customWidth="1"/>
    <col min="4" max="12" width="4.5703125" style="118" customWidth="1"/>
    <col min="13" max="15" width="4.5703125" style="115" customWidth="1"/>
    <col min="16" max="1024" width="8.85546875" style="115"/>
  </cols>
  <sheetData>
    <row r="1" spans="1:7">
      <c r="A1" s="119" t="s">
        <v>53</v>
      </c>
      <c r="B1" s="120"/>
    </row>
    <row r="2" spans="1:7">
      <c r="A2" s="121" t="s">
        <v>54</v>
      </c>
      <c r="B2" s="120"/>
    </row>
    <row r="3" spans="1:7">
      <c r="A3" s="119" t="s">
        <v>2</v>
      </c>
      <c r="B3" s="120"/>
    </row>
    <row r="4" spans="1:7" s="115" customFormat="1">
      <c r="A4" s="122" t="s">
        <v>3</v>
      </c>
      <c r="B4" s="123"/>
      <c r="C4" s="17" t="s">
        <v>4</v>
      </c>
      <c r="D4" s="124" t="s">
        <v>55</v>
      </c>
      <c r="E4" s="125" t="s">
        <v>55</v>
      </c>
      <c r="F4" s="126" t="s">
        <v>55</v>
      </c>
      <c r="G4" s="127" t="s">
        <v>55</v>
      </c>
    </row>
    <row r="5" spans="1:7" s="115" customFormat="1">
      <c r="A5" s="122"/>
      <c r="B5" s="123"/>
      <c r="C5" s="17"/>
      <c r="D5" s="128"/>
      <c r="E5" s="126" t="s">
        <v>10</v>
      </c>
      <c r="F5" s="129" t="s">
        <v>10</v>
      </c>
      <c r="G5" s="130" t="s">
        <v>10</v>
      </c>
    </row>
    <row r="6" spans="1:7" s="119" customFormat="1">
      <c r="A6" s="131" t="s">
        <v>56</v>
      </c>
      <c r="B6" s="132" t="s">
        <v>13</v>
      </c>
      <c r="C6" s="86" t="s">
        <v>14</v>
      </c>
      <c r="D6" s="133" t="s">
        <v>14</v>
      </c>
      <c r="E6" s="134" t="s">
        <v>14</v>
      </c>
      <c r="F6" s="134" t="s">
        <v>14</v>
      </c>
      <c r="G6" s="135" t="s">
        <v>14</v>
      </c>
    </row>
    <row r="7" spans="1:7" s="119" customFormat="1">
      <c r="A7" s="136" t="s">
        <v>57</v>
      </c>
      <c r="B7" s="137"/>
      <c r="C7" s="114" t="s">
        <v>14</v>
      </c>
      <c r="D7" s="138" t="s">
        <v>14</v>
      </c>
      <c r="E7" s="139" t="s">
        <v>14</v>
      </c>
      <c r="F7" s="139" t="s">
        <v>14</v>
      </c>
      <c r="G7" s="140" t="s">
        <v>14</v>
      </c>
    </row>
    <row r="8" spans="1:7" s="119" customFormat="1">
      <c r="A8" s="136" t="s">
        <v>58</v>
      </c>
      <c r="B8" s="137"/>
      <c r="C8" s="114" t="s">
        <v>14</v>
      </c>
      <c r="D8" s="138" t="s">
        <v>14</v>
      </c>
      <c r="E8" s="139" t="s">
        <v>14</v>
      </c>
      <c r="F8" s="139" t="s">
        <v>14</v>
      </c>
      <c r="G8" s="140" t="s">
        <v>14</v>
      </c>
    </row>
    <row r="9" spans="1:7" s="119" customFormat="1">
      <c r="A9" s="136" t="s">
        <v>59</v>
      </c>
      <c r="B9" s="137"/>
      <c r="C9" s="114" t="s">
        <v>14</v>
      </c>
      <c r="D9" s="138" t="s">
        <v>14</v>
      </c>
      <c r="E9" s="139" t="s">
        <v>14</v>
      </c>
      <c r="F9" s="139" t="s">
        <v>14</v>
      </c>
      <c r="G9" s="140" t="s">
        <v>14</v>
      </c>
    </row>
    <row r="10" spans="1:7" s="119" customFormat="1">
      <c r="A10" s="141" t="s">
        <v>60</v>
      </c>
      <c r="B10" s="142"/>
      <c r="C10" s="143" t="s">
        <v>14</v>
      </c>
      <c r="D10" s="144" t="s">
        <v>14</v>
      </c>
      <c r="E10" s="145" t="s">
        <v>14</v>
      </c>
      <c r="F10" s="145" t="s">
        <v>14</v>
      </c>
      <c r="G10" s="146" t="s">
        <v>14</v>
      </c>
    </row>
    <row r="11" spans="1:7" s="119" customFormat="1">
      <c r="A11" s="131" t="s">
        <v>61</v>
      </c>
      <c r="B11" s="132" t="s">
        <v>13</v>
      </c>
      <c r="C11" s="86">
        <v>0</v>
      </c>
      <c r="D11" s="133">
        <v>0.29513888888888901</v>
      </c>
      <c r="E11" s="147">
        <v>0.53125</v>
      </c>
      <c r="F11" s="134" t="s">
        <v>14</v>
      </c>
      <c r="G11" s="135" t="s">
        <v>14</v>
      </c>
    </row>
    <row r="12" spans="1:7" s="119" customFormat="1">
      <c r="A12" s="148" t="s">
        <v>62</v>
      </c>
      <c r="B12" s="137"/>
      <c r="C12" s="114">
        <v>2</v>
      </c>
      <c r="D12" s="138">
        <v>0.297916666666667</v>
      </c>
      <c r="E12" s="149">
        <v>0.53402777777777799</v>
      </c>
      <c r="F12" s="139" t="s">
        <v>14</v>
      </c>
      <c r="G12" s="140" t="s">
        <v>14</v>
      </c>
    </row>
    <row r="13" spans="1:7" s="119" customFormat="1">
      <c r="A13" s="136" t="s">
        <v>59</v>
      </c>
      <c r="B13" s="137"/>
      <c r="C13" s="114">
        <v>3</v>
      </c>
      <c r="D13" s="138">
        <v>0.29930555555555599</v>
      </c>
      <c r="E13" s="149">
        <v>0.53541666666666698</v>
      </c>
      <c r="F13" s="139" t="s">
        <v>14</v>
      </c>
      <c r="G13" s="140" t="s">
        <v>14</v>
      </c>
    </row>
    <row r="14" spans="1:7" s="119" customFormat="1">
      <c r="A14" s="136" t="s">
        <v>63</v>
      </c>
      <c r="B14" s="137"/>
      <c r="C14" s="114" t="s">
        <v>28</v>
      </c>
      <c r="D14" s="138" t="s">
        <v>28</v>
      </c>
      <c r="E14" s="149" t="s">
        <v>28</v>
      </c>
      <c r="F14" s="139" t="s">
        <v>14</v>
      </c>
      <c r="G14" s="140" t="s">
        <v>14</v>
      </c>
    </row>
    <row r="15" spans="1:7" s="119" customFormat="1">
      <c r="A15" s="136" t="s">
        <v>64</v>
      </c>
      <c r="B15" s="137"/>
      <c r="C15" s="114" t="s">
        <v>28</v>
      </c>
      <c r="D15" s="138" t="s">
        <v>28</v>
      </c>
      <c r="E15" s="149" t="s">
        <v>28</v>
      </c>
      <c r="F15" s="139" t="s">
        <v>14</v>
      </c>
      <c r="G15" s="140" t="s">
        <v>14</v>
      </c>
    </row>
    <row r="16" spans="1:7" s="119" customFormat="1">
      <c r="A16" s="150" t="s">
        <v>65</v>
      </c>
      <c r="B16" s="151"/>
      <c r="C16" s="114">
        <v>4</v>
      </c>
      <c r="D16" s="152">
        <v>0.3</v>
      </c>
      <c r="E16" s="149">
        <v>0.53611111111111098</v>
      </c>
      <c r="F16" s="153" t="s">
        <v>14</v>
      </c>
      <c r="G16" s="154" t="s">
        <v>14</v>
      </c>
    </row>
    <row r="17" spans="1:7" s="119" customFormat="1">
      <c r="A17" s="150" t="s">
        <v>64</v>
      </c>
      <c r="B17" s="151"/>
      <c r="C17" s="114">
        <v>5</v>
      </c>
      <c r="D17" s="152">
        <v>0.30138888888888898</v>
      </c>
      <c r="E17" s="149">
        <v>0.53749999999999998</v>
      </c>
      <c r="F17" s="153" t="s">
        <v>14</v>
      </c>
      <c r="G17" s="154" t="s">
        <v>14</v>
      </c>
    </row>
    <row r="18" spans="1:7" s="119" customFormat="1">
      <c r="A18" s="155" t="s">
        <v>66</v>
      </c>
      <c r="B18" s="156"/>
      <c r="C18" s="157">
        <v>6</v>
      </c>
      <c r="D18" s="158">
        <v>0.30277777777777798</v>
      </c>
      <c r="E18" s="159">
        <v>0.53888888888888897</v>
      </c>
      <c r="F18" s="160">
        <v>0.54166666666666696</v>
      </c>
      <c r="G18" s="161">
        <v>0.60416666666666696</v>
      </c>
    </row>
    <row r="19" spans="1:7" s="119" customFormat="1">
      <c r="A19" s="136" t="s">
        <v>67</v>
      </c>
      <c r="B19" s="137"/>
      <c r="C19" s="114" t="s">
        <v>28</v>
      </c>
      <c r="D19" s="138" t="s">
        <v>28</v>
      </c>
      <c r="E19" s="149" t="s">
        <v>14</v>
      </c>
      <c r="F19" s="139" t="s">
        <v>28</v>
      </c>
      <c r="G19" s="140" t="s">
        <v>28</v>
      </c>
    </row>
    <row r="20" spans="1:7" s="119" customFormat="1">
      <c r="A20" s="136" t="s">
        <v>68</v>
      </c>
      <c r="B20" s="137"/>
      <c r="C20" s="114">
        <v>10</v>
      </c>
      <c r="D20" s="138">
        <v>0.30486111111111103</v>
      </c>
      <c r="E20" s="149" t="s">
        <v>14</v>
      </c>
      <c r="F20" s="139">
        <v>0.54444444444444395</v>
      </c>
      <c r="G20" s="162">
        <v>0.60694444444444395</v>
      </c>
    </row>
    <row r="21" spans="1:7" s="119" customFormat="1">
      <c r="A21" s="136" t="s">
        <v>69</v>
      </c>
      <c r="B21" s="137"/>
      <c r="C21" s="114">
        <v>13</v>
      </c>
      <c r="D21" s="138">
        <v>0.30763888888888902</v>
      </c>
      <c r="E21" s="149" t="s">
        <v>14</v>
      </c>
      <c r="F21" s="139">
        <v>0.54791666666666705</v>
      </c>
      <c r="G21" s="162">
        <v>0.61041666666666705</v>
      </c>
    </row>
    <row r="22" spans="1:7" s="119" customFormat="1">
      <c r="A22" s="136" t="s">
        <v>70</v>
      </c>
      <c r="B22" s="137"/>
      <c r="C22" s="114">
        <v>15</v>
      </c>
      <c r="D22" s="138">
        <v>0.30972222222222201</v>
      </c>
      <c r="E22" s="149" t="s">
        <v>14</v>
      </c>
      <c r="F22" s="139">
        <v>0.55138888888888904</v>
      </c>
      <c r="G22" s="162">
        <v>0.61388888888888904</v>
      </c>
    </row>
    <row r="23" spans="1:7" s="119" customFormat="1">
      <c r="A23" s="136" t="s">
        <v>69</v>
      </c>
      <c r="B23" s="137"/>
      <c r="C23" s="114">
        <v>16</v>
      </c>
      <c r="D23" s="138">
        <v>0.31111111111111101</v>
      </c>
      <c r="E23" s="149" t="s">
        <v>14</v>
      </c>
      <c r="F23" s="153">
        <v>0.59513888888888899</v>
      </c>
      <c r="G23" s="154">
        <v>0.61597222222222203</v>
      </c>
    </row>
    <row r="24" spans="1:7" s="119" customFormat="1">
      <c r="A24" s="136" t="s">
        <v>67</v>
      </c>
      <c r="B24" s="137"/>
      <c r="C24" s="114">
        <v>18</v>
      </c>
      <c r="D24" s="138">
        <v>0.311805555555556</v>
      </c>
      <c r="E24" s="149" t="s">
        <v>14</v>
      </c>
      <c r="F24" s="139">
        <v>0.55555555555555602</v>
      </c>
      <c r="G24" s="140">
        <v>0.61805555555555602</v>
      </c>
    </row>
    <row r="25" spans="1:7" s="119" customFormat="1">
      <c r="A25" s="136" t="s">
        <v>68</v>
      </c>
      <c r="B25" s="137"/>
      <c r="C25" s="114" t="s">
        <v>28</v>
      </c>
      <c r="D25" s="138" t="s">
        <v>28</v>
      </c>
      <c r="E25" s="149" t="s">
        <v>14</v>
      </c>
      <c r="F25" s="139" t="s">
        <v>28</v>
      </c>
      <c r="G25" s="140" t="s">
        <v>28</v>
      </c>
    </row>
    <row r="26" spans="1:7" s="119" customFormat="1">
      <c r="A26" s="136" t="s">
        <v>66</v>
      </c>
      <c r="B26" s="137"/>
      <c r="C26" s="114">
        <v>21</v>
      </c>
      <c r="D26" s="138">
        <v>0.3125</v>
      </c>
      <c r="E26" s="149" t="s">
        <v>14</v>
      </c>
      <c r="F26" s="139">
        <v>0.55902777777777801</v>
      </c>
      <c r="G26" s="140">
        <v>0.62152777777777801</v>
      </c>
    </row>
    <row r="27" spans="1:7" s="119" customFormat="1">
      <c r="A27" s="136" t="s">
        <v>64</v>
      </c>
      <c r="B27" s="137"/>
      <c r="C27" s="114">
        <v>22</v>
      </c>
      <c r="D27" s="138">
        <v>0.31527777777777799</v>
      </c>
      <c r="E27" s="149" t="s">
        <v>14</v>
      </c>
      <c r="F27" s="163">
        <v>0.561805555555556</v>
      </c>
      <c r="G27" s="164">
        <v>0.624305555555556</v>
      </c>
    </row>
    <row r="28" spans="1:7" s="119" customFormat="1">
      <c r="A28" s="136" t="s">
        <v>63</v>
      </c>
      <c r="B28" s="137"/>
      <c r="C28" s="114">
        <v>23</v>
      </c>
      <c r="D28" s="138">
        <v>0.31666666666666698</v>
      </c>
      <c r="E28" s="149" t="s">
        <v>14</v>
      </c>
      <c r="F28" s="163">
        <v>0.563194444444445</v>
      </c>
      <c r="G28" s="164">
        <v>0.625694444444445</v>
      </c>
    </row>
    <row r="29" spans="1:7" s="119" customFormat="1">
      <c r="A29" s="155" t="s">
        <v>71</v>
      </c>
      <c r="B29" s="156"/>
      <c r="C29" s="157">
        <v>24</v>
      </c>
      <c r="D29" s="158">
        <v>0.31805555555555598</v>
      </c>
      <c r="E29" s="159" t="s">
        <v>14</v>
      </c>
      <c r="F29" s="165">
        <v>0.56458333333333299</v>
      </c>
      <c r="G29" s="166">
        <v>0.62708333333333299</v>
      </c>
    </row>
    <row r="30" spans="1:7" s="119" customFormat="1">
      <c r="A30" s="150" t="s">
        <v>72</v>
      </c>
      <c r="B30" s="151"/>
      <c r="C30" s="114">
        <v>26</v>
      </c>
      <c r="D30" s="152">
        <v>0.31944444444444398</v>
      </c>
      <c r="E30" s="149" t="s">
        <v>14</v>
      </c>
      <c r="F30" s="149" t="s">
        <v>14</v>
      </c>
      <c r="G30" s="154" t="s">
        <v>14</v>
      </c>
    </row>
    <row r="31" spans="1:7" s="119" customFormat="1">
      <c r="A31" s="150" t="s">
        <v>73</v>
      </c>
      <c r="B31" s="151"/>
      <c r="C31" s="114">
        <v>26.5</v>
      </c>
      <c r="D31" s="152">
        <v>0.32013888888888897</v>
      </c>
      <c r="E31" s="149" t="s">
        <v>14</v>
      </c>
      <c r="F31" s="149" t="s">
        <v>14</v>
      </c>
      <c r="G31" s="154" t="s">
        <v>14</v>
      </c>
    </row>
    <row r="32" spans="1:7" s="119" customFormat="1">
      <c r="A32" s="167" t="s">
        <v>74</v>
      </c>
      <c r="B32" s="151"/>
      <c r="C32" s="114">
        <v>27</v>
      </c>
      <c r="D32" s="152">
        <v>0.32083333333333303</v>
      </c>
      <c r="E32" s="149" t="s">
        <v>14</v>
      </c>
      <c r="F32" s="149" t="s">
        <v>14</v>
      </c>
      <c r="G32" s="154" t="s">
        <v>14</v>
      </c>
    </row>
    <row r="33" spans="1:12" s="119" customFormat="1">
      <c r="A33" s="167" t="s">
        <v>75</v>
      </c>
      <c r="B33" s="151"/>
      <c r="C33" s="114">
        <v>27.5</v>
      </c>
      <c r="D33" s="152">
        <v>0.32152777777777802</v>
      </c>
      <c r="E33" s="149" t="s">
        <v>14</v>
      </c>
      <c r="F33" s="149" t="s">
        <v>14</v>
      </c>
      <c r="G33" s="154" t="s">
        <v>14</v>
      </c>
    </row>
    <row r="34" spans="1:12" s="119" customFormat="1">
      <c r="A34" s="167" t="s">
        <v>76</v>
      </c>
      <c r="B34" s="151"/>
      <c r="C34" s="114">
        <v>28</v>
      </c>
      <c r="D34" s="152">
        <v>0.32222222222222202</v>
      </c>
      <c r="E34" s="149" t="s">
        <v>14</v>
      </c>
      <c r="F34" s="149" t="s">
        <v>14</v>
      </c>
      <c r="G34" s="154" t="s">
        <v>14</v>
      </c>
    </row>
    <row r="35" spans="1:12" s="119" customFormat="1">
      <c r="A35" s="155" t="s">
        <v>56</v>
      </c>
      <c r="B35" s="156" t="s">
        <v>45</v>
      </c>
      <c r="C35" s="157">
        <v>29</v>
      </c>
      <c r="D35" s="158">
        <v>0.32291666666666702</v>
      </c>
      <c r="E35" s="159" t="s">
        <v>14</v>
      </c>
      <c r="F35" s="160" t="s">
        <v>14</v>
      </c>
      <c r="G35" s="168" t="s">
        <v>14</v>
      </c>
    </row>
    <row r="36" spans="1:12" s="175" customFormat="1">
      <c r="A36" s="169" t="s">
        <v>47</v>
      </c>
      <c r="B36" s="170"/>
      <c r="C36" s="171"/>
      <c r="D36" s="172">
        <v>29</v>
      </c>
      <c r="E36" s="172">
        <v>6</v>
      </c>
      <c r="F36" s="172">
        <v>12</v>
      </c>
      <c r="G36" s="173"/>
      <c r="H36" s="220" t="s">
        <v>43</v>
      </c>
      <c r="I36" s="220"/>
      <c r="J36" s="174"/>
    </row>
    <row r="37" spans="1:12" s="175" customFormat="1">
      <c r="A37" s="176" t="s">
        <v>77</v>
      </c>
      <c r="B37" s="177"/>
      <c r="C37" s="178"/>
      <c r="D37" s="179">
        <v>1</v>
      </c>
      <c r="E37" s="179">
        <v>0.8</v>
      </c>
      <c r="F37" s="179">
        <v>0.8</v>
      </c>
      <c r="G37" s="180"/>
      <c r="H37" s="221" t="s">
        <v>46</v>
      </c>
      <c r="I37" s="221"/>
      <c r="J37" s="174"/>
    </row>
    <row r="38" spans="1:12" s="115" customFormat="1">
      <c r="A38" s="181" t="s">
        <v>47</v>
      </c>
      <c r="B38" s="182"/>
      <c r="C38" s="183"/>
      <c r="D38" s="184">
        <f>D36*D37</f>
        <v>29</v>
      </c>
      <c r="E38" s="184">
        <f>E36*E37</f>
        <v>4.8000000000000007</v>
      </c>
      <c r="F38" s="184">
        <f>F36*F37</f>
        <v>9.6000000000000014</v>
      </c>
      <c r="G38" s="185"/>
      <c r="H38" s="218">
        <f>SUM($D38:G38)</f>
        <v>43.4</v>
      </c>
      <c r="I38" s="218"/>
      <c r="J38" s="118"/>
    </row>
    <row r="39" spans="1:12">
      <c r="C39" s="75"/>
      <c r="D39" s="186"/>
      <c r="E39" s="186"/>
      <c r="F39" s="186"/>
      <c r="G39" s="186"/>
      <c r="H39" s="186"/>
      <c r="I39" s="186"/>
      <c r="K39" s="115"/>
      <c r="L39" s="115"/>
    </row>
    <row r="40" spans="1:12" s="115" customFormat="1">
      <c r="A40" s="122" t="s">
        <v>3</v>
      </c>
      <c r="B40" s="123"/>
      <c r="C40" s="17" t="s">
        <v>4</v>
      </c>
      <c r="D40" s="126" t="s">
        <v>55</v>
      </c>
      <c r="E40" s="126" t="s">
        <v>55</v>
      </c>
      <c r="F40" s="126" t="s">
        <v>55</v>
      </c>
      <c r="G40" s="187" t="s">
        <v>78</v>
      </c>
    </row>
    <row r="41" spans="1:12" s="115" customFormat="1">
      <c r="A41" s="122"/>
      <c r="B41" s="123"/>
      <c r="C41" s="17"/>
      <c r="D41" s="129" t="s">
        <v>10</v>
      </c>
      <c r="E41" s="129" t="s">
        <v>79</v>
      </c>
      <c r="F41" s="129" t="s">
        <v>80</v>
      </c>
      <c r="G41" s="129" t="s">
        <v>79</v>
      </c>
    </row>
    <row r="42" spans="1:12" s="119" customFormat="1">
      <c r="A42" s="131" t="s">
        <v>56</v>
      </c>
      <c r="B42" s="132" t="s">
        <v>13</v>
      </c>
      <c r="C42" s="86">
        <v>0</v>
      </c>
      <c r="D42" s="188" t="s">
        <v>14</v>
      </c>
      <c r="E42" s="188" t="s">
        <v>14</v>
      </c>
      <c r="F42" s="188" t="s">
        <v>14</v>
      </c>
      <c r="G42" s="188" t="s">
        <v>14</v>
      </c>
    </row>
    <row r="43" spans="1:12" s="115" customFormat="1">
      <c r="A43" s="136" t="s">
        <v>71</v>
      </c>
      <c r="B43" s="189"/>
      <c r="C43" s="49">
        <v>5</v>
      </c>
      <c r="D43" s="190" t="s">
        <v>14</v>
      </c>
      <c r="E43" s="190" t="s">
        <v>14</v>
      </c>
      <c r="F43" s="190" t="s">
        <v>14</v>
      </c>
      <c r="G43" s="190" t="s">
        <v>14</v>
      </c>
    </row>
    <row r="44" spans="1:12" s="115" customFormat="1">
      <c r="A44" s="136" t="s">
        <v>63</v>
      </c>
      <c r="B44" s="189"/>
      <c r="C44" s="49">
        <v>6</v>
      </c>
      <c r="D44" s="190" t="s">
        <v>14</v>
      </c>
      <c r="E44" s="190" t="s">
        <v>14</v>
      </c>
      <c r="F44" s="190" t="s">
        <v>14</v>
      </c>
      <c r="G44" s="190" t="s">
        <v>14</v>
      </c>
    </row>
    <row r="45" spans="1:12" s="115" customFormat="1">
      <c r="A45" s="136" t="s">
        <v>64</v>
      </c>
      <c r="B45" s="189"/>
      <c r="C45" s="49">
        <v>7</v>
      </c>
      <c r="D45" s="190" t="s">
        <v>14</v>
      </c>
      <c r="E45" s="190" t="s">
        <v>14</v>
      </c>
      <c r="F45" s="190" t="s">
        <v>14</v>
      </c>
      <c r="G45" s="190" t="s">
        <v>14</v>
      </c>
    </row>
    <row r="46" spans="1:12" s="115" customFormat="1">
      <c r="A46" s="155" t="s">
        <v>66</v>
      </c>
      <c r="B46" s="191"/>
      <c r="C46" s="40">
        <v>8</v>
      </c>
      <c r="D46" s="192" t="s">
        <v>14</v>
      </c>
      <c r="E46" s="192" t="s">
        <v>14</v>
      </c>
      <c r="F46" s="192" t="s">
        <v>14</v>
      </c>
      <c r="G46" s="192" t="s">
        <v>14</v>
      </c>
    </row>
    <row r="47" spans="1:12" s="115" customFormat="1">
      <c r="A47" s="136" t="s">
        <v>68</v>
      </c>
      <c r="B47" s="189"/>
      <c r="C47" s="49">
        <v>10</v>
      </c>
      <c r="D47" s="190" t="s">
        <v>14</v>
      </c>
      <c r="E47" s="190" t="s">
        <v>14</v>
      </c>
      <c r="F47" s="190" t="s">
        <v>14</v>
      </c>
      <c r="G47" s="190" t="s">
        <v>14</v>
      </c>
    </row>
    <row r="48" spans="1:12" s="115" customFormat="1">
      <c r="A48" s="136" t="s">
        <v>67</v>
      </c>
      <c r="B48" s="189"/>
      <c r="C48" s="49" t="s">
        <v>28</v>
      </c>
      <c r="D48" s="190" t="s">
        <v>14</v>
      </c>
      <c r="E48" s="190" t="s">
        <v>14</v>
      </c>
      <c r="F48" s="190" t="s">
        <v>14</v>
      </c>
      <c r="G48" s="190" t="s">
        <v>14</v>
      </c>
    </row>
    <row r="49" spans="1:7" s="115" customFormat="1">
      <c r="A49" s="136" t="s">
        <v>69</v>
      </c>
      <c r="B49" s="189"/>
      <c r="C49" s="49">
        <v>13</v>
      </c>
      <c r="D49" s="190" t="s">
        <v>14</v>
      </c>
      <c r="E49" s="190" t="s">
        <v>14</v>
      </c>
      <c r="F49" s="190" t="s">
        <v>14</v>
      </c>
      <c r="G49" s="190" t="s">
        <v>14</v>
      </c>
    </row>
    <row r="50" spans="1:7" s="115" customFormat="1">
      <c r="A50" s="136" t="s">
        <v>70</v>
      </c>
      <c r="B50" s="189"/>
      <c r="C50" s="49">
        <v>14</v>
      </c>
      <c r="D50" s="190" t="s">
        <v>14</v>
      </c>
      <c r="E50" s="190" t="s">
        <v>14</v>
      </c>
      <c r="F50" s="190" t="s">
        <v>14</v>
      </c>
      <c r="G50" s="190" t="s">
        <v>14</v>
      </c>
    </row>
    <row r="51" spans="1:7" s="115" customFormat="1">
      <c r="A51" s="136" t="s">
        <v>69</v>
      </c>
      <c r="B51" s="189"/>
      <c r="C51" s="49" t="s">
        <v>28</v>
      </c>
      <c r="D51" s="190" t="s">
        <v>14</v>
      </c>
      <c r="E51" s="190" t="s">
        <v>14</v>
      </c>
      <c r="F51" s="190" t="s">
        <v>14</v>
      </c>
      <c r="G51" s="190" t="s">
        <v>14</v>
      </c>
    </row>
    <row r="52" spans="1:7" s="115" customFormat="1">
      <c r="A52" s="136" t="s">
        <v>68</v>
      </c>
      <c r="B52" s="189"/>
      <c r="C52" s="49" t="s">
        <v>28</v>
      </c>
      <c r="D52" s="190" t="s">
        <v>14</v>
      </c>
      <c r="E52" s="190" t="s">
        <v>14</v>
      </c>
      <c r="F52" s="190" t="s">
        <v>14</v>
      </c>
      <c r="G52" s="190" t="s">
        <v>14</v>
      </c>
    </row>
    <row r="53" spans="1:7" s="115" customFormat="1">
      <c r="A53" s="193" t="s">
        <v>69</v>
      </c>
      <c r="B53" s="194"/>
      <c r="C53" s="195">
        <v>17</v>
      </c>
      <c r="D53" s="196" t="s">
        <v>14</v>
      </c>
      <c r="E53" s="196" t="s">
        <v>14</v>
      </c>
      <c r="F53" s="196" t="s">
        <v>14</v>
      </c>
      <c r="G53" s="196" t="s">
        <v>14</v>
      </c>
    </row>
    <row r="54" spans="1:7" s="115" customFormat="1">
      <c r="A54" s="141" t="s">
        <v>67</v>
      </c>
      <c r="B54" s="197"/>
      <c r="C54" s="97">
        <v>20</v>
      </c>
      <c r="D54" s="198" t="s">
        <v>14</v>
      </c>
      <c r="E54" s="198" t="s">
        <v>14</v>
      </c>
      <c r="F54" s="198" t="s">
        <v>14</v>
      </c>
      <c r="G54" s="198" t="s">
        <v>14</v>
      </c>
    </row>
    <row r="55" spans="1:7" s="119" customFormat="1">
      <c r="A55" s="131" t="s">
        <v>66</v>
      </c>
      <c r="B55" s="132"/>
      <c r="C55" s="86">
        <v>0</v>
      </c>
      <c r="D55" s="188">
        <v>0.52083333333333304</v>
      </c>
      <c r="E55" s="188">
        <v>0.58333333333333304</v>
      </c>
      <c r="F55" s="188">
        <v>0.60763888888888895</v>
      </c>
      <c r="G55" s="188">
        <v>0.61805555555555602</v>
      </c>
    </row>
    <row r="56" spans="1:7" s="115" customFormat="1">
      <c r="A56" s="136" t="s">
        <v>64</v>
      </c>
      <c r="B56" s="189"/>
      <c r="C56" s="49">
        <v>0</v>
      </c>
      <c r="D56" s="190">
        <v>0.52152777777777803</v>
      </c>
      <c r="E56" s="190">
        <v>0.58402777777777803</v>
      </c>
      <c r="F56" s="190">
        <v>0.60833333333333295</v>
      </c>
      <c r="G56" s="190">
        <v>0.61875000000000002</v>
      </c>
    </row>
    <row r="57" spans="1:7" s="115" customFormat="1">
      <c r="A57" s="136" t="s">
        <v>81</v>
      </c>
      <c r="B57" s="189"/>
      <c r="C57" s="49">
        <v>1</v>
      </c>
      <c r="D57" s="190">
        <v>0.52291666666666703</v>
      </c>
      <c r="E57" s="190">
        <v>0.58541666666666703</v>
      </c>
      <c r="F57" s="190">
        <v>0.60972222222222205</v>
      </c>
      <c r="G57" s="190">
        <v>0.62013888888888902</v>
      </c>
    </row>
    <row r="58" spans="1:7" s="115" customFormat="1">
      <c r="A58" s="136" t="s">
        <v>59</v>
      </c>
      <c r="B58" s="189"/>
      <c r="C58" s="49">
        <v>3</v>
      </c>
      <c r="D58" s="190">
        <v>0.52638888888888902</v>
      </c>
      <c r="E58" s="190">
        <v>0.58819444444444502</v>
      </c>
      <c r="F58" s="190">
        <v>0.61319444444444404</v>
      </c>
      <c r="G58" s="190">
        <v>0.62361111111111101</v>
      </c>
    </row>
    <row r="59" spans="1:7" s="115" customFormat="1">
      <c r="A59" s="199" t="s">
        <v>62</v>
      </c>
      <c r="B59" s="189"/>
      <c r="C59" s="49">
        <v>4</v>
      </c>
      <c r="D59" s="190">
        <v>0.52847222222222201</v>
      </c>
      <c r="E59" s="190">
        <v>0.58958333333333302</v>
      </c>
      <c r="F59" s="190">
        <v>0.61527777777777803</v>
      </c>
      <c r="G59" s="190">
        <v>0.625694444444445</v>
      </c>
    </row>
    <row r="60" spans="1:7" s="115" customFormat="1">
      <c r="A60" s="200" t="s">
        <v>61</v>
      </c>
      <c r="B60" s="191"/>
      <c r="C60" s="40">
        <v>6</v>
      </c>
      <c r="D60" s="192">
        <v>0.53125</v>
      </c>
      <c r="E60" s="192">
        <v>0.59166666666666701</v>
      </c>
      <c r="F60" s="192">
        <v>0.61805555555555602</v>
      </c>
      <c r="G60" s="160">
        <v>0.62847222222222199</v>
      </c>
    </row>
    <row r="61" spans="1:7" s="115" customFormat="1">
      <c r="A61" s="199" t="s">
        <v>62</v>
      </c>
      <c r="B61" s="189"/>
      <c r="C61" s="49">
        <v>7</v>
      </c>
      <c r="D61" s="190" t="s">
        <v>14</v>
      </c>
      <c r="E61" s="190">
        <v>0.593055555555556</v>
      </c>
      <c r="F61" s="190" t="s">
        <v>14</v>
      </c>
      <c r="G61" s="139">
        <v>0.62916666666666698</v>
      </c>
    </row>
    <row r="62" spans="1:7" s="115" customFormat="1">
      <c r="A62" s="136" t="s">
        <v>59</v>
      </c>
      <c r="B62" s="189"/>
      <c r="C62" s="49">
        <v>8</v>
      </c>
      <c r="D62" s="190" t="s">
        <v>14</v>
      </c>
      <c r="E62" s="190">
        <v>0.594444444444445</v>
      </c>
      <c r="F62" s="190" t="s">
        <v>14</v>
      </c>
      <c r="G62" s="139">
        <v>0.62986111111111098</v>
      </c>
    </row>
    <row r="63" spans="1:7" s="115" customFormat="1">
      <c r="A63" s="136" t="s">
        <v>58</v>
      </c>
      <c r="B63" s="189"/>
      <c r="C63" s="49">
        <v>10</v>
      </c>
      <c r="D63" s="190" t="s">
        <v>14</v>
      </c>
      <c r="E63" s="139">
        <v>0.59722222222222199</v>
      </c>
      <c r="F63" s="190" t="s">
        <v>14</v>
      </c>
      <c r="G63" s="139">
        <v>0.63055555555555598</v>
      </c>
    </row>
    <row r="64" spans="1:7" s="115" customFormat="1">
      <c r="A64" s="150" t="s">
        <v>82</v>
      </c>
      <c r="B64" s="201"/>
      <c r="C64" s="49">
        <v>11</v>
      </c>
      <c r="D64" s="196"/>
      <c r="E64" s="153">
        <v>0.59861111111111098</v>
      </c>
      <c r="F64" s="196"/>
      <c r="G64" s="153">
        <v>0.63124999999999998</v>
      </c>
    </row>
    <row r="65" spans="1:14" s="115" customFormat="1">
      <c r="A65" s="136" t="s">
        <v>83</v>
      </c>
      <c r="B65" s="202"/>
      <c r="C65" s="49">
        <v>12</v>
      </c>
      <c r="D65" s="190" t="s">
        <v>14</v>
      </c>
      <c r="E65" s="139">
        <v>0.59930555555555598</v>
      </c>
      <c r="F65" s="190" t="s">
        <v>14</v>
      </c>
      <c r="G65" s="139">
        <v>0.63194444444444398</v>
      </c>
    </row>
    <row r="66" spans="1:14" s="115" customFormat="1">
      <c r="A66" s="203" t="s">
        <v>84</v>
      </c>
      <c r="B66" s="204"/>
      <c r="C66" s="49">
        <v>13</v>
      </c>
      <c r="D66" s="205"/>
      <c r="E66" s="206">
        <v>0.6</v>
      </c>
      <c r="F66" s="205"/>
      <c r="G66" s="206">
        <v>0.63263888888888897</v>
      </c>
    </row>
    <row r="67" spans="1:14" s="175" customFormat="1">
      <c r="A67" s="167" t="s">
        <v>74</v>
      </c>
      <c r="B67" s="207"/>
      <c r="C67" s="49">
        <v>14</v>
      </c>
      <c r="D67" s="208"/>
      <c r="E67" s="206">
        <v>0.60069444444444398</v>
      </c>
      <c r="F67" s="208"/>
      <c r="G67" s="206">
        <v>0.63333333333333297</v>
      </c>
      <c r="J67" s="174"/>
    </row>
    <row r="68" spans="1:14" s="175" customFormat="1">
      <c r="A68" s="167" t="s">
        <v>75</v>
      </c>
      <c r="B68" s="207"/>
      <c r="C68" s="49">
        <v>14</v>
      </c>
      <c r="D68" s="208"/>
      <c r="E68" s="206">
        <v>0.60138888888888897</v>
      </c>
      <c r="F68" s="208"/>
      <c r="G68" s="206">
        <v>0.63402777777777797</v>
      </c>
      <c r="J68" s="174"/>
    </row>
    <row r="69" spans="1:14" s="115" customFormat="1">
      <c r="A69" s="167" t="s">
        <v>76</v>
      </c>
      <c r="B69" s="209"/>
      <c r="C69" s="49">
        <v>14</v>
      </c>
      <c r="D69" s="205"/>
      <c r="E69" s="206">
        <v>0.60208333333333297</v>
      </c>
      <c r="F69" s="205"/>
      <c r="G69" s="206">
        <v>0.63472222222222197</v>
      </c>
      <c r="J69" s="118"/>
    </row>
    <row r="70" spans="1:14" s="115" customFormat="1">
      <c r="A70" s="155" t="s">
        <v>56</v>
      </c>
      <c r="B70" s="191" t="s">
        <v>45</v>
      </c>
      <c r="C70" s="49">
        <v>14</v>
      </c>
      <c r="D70" s="210" t="s">
        <v>14</v>
      </c>
      <c r="E70" s="210">
        <v>0.60277777777777797</v>
      </c>
      <c r="F70" s="210" t="s">
        <v>14</v>
      </c>
      <c r="G70" s="211">
        <v>0.63541666666666696</v>
      </c>
    </row>
    <row r="71" spans="1:14" s="118" customFormat="1">
      <c r="A71" s="169" t="s">
        <v>47</v>
      </c>
      <c r="B71" s="170"/>
      <c r="C71" s="171"/>
      <c r="D71" s="172">
        <v>6</v>
      </c>
      <c r="E71" s="172">
        <v>14</v>
      </c>
      <c r="F71" s="172">
        <v>6</v>
      </c>
      <c r="G71" s="172">
        <v>14</v>
      </c>
      <c r="H71" s="220" t="s">
        <v>43</v>
      </c>
      <c r="I71" s="220"/>
    </row>
    <row r="72" spans="1:14" s="115" customFormat="1">
      <c r="A72" s="176" t="s">
        <v>77</v>
      </c>
      <c r="B72" s="177"/>
      <c r="C72" s="178"/>
      <c r="D72" s="179">
        <v>0.2</v>
      </c>
      <c r="E72" s="179">
        <v>0.6</v>
      </c>
      <c r="F72" s="179">
        <v>0.2</v>
      </c>
      <c r="G72" s="179">
        <v>0.8</v>
      </c>
      <c r="H72" s="221" t="s">
        <v>46</v>
      </c>
      <c r="I72" s="221"/>
    </row>
    <row r="73" spans="1:14" s="118" customFormat="1">
      <c r="A73" s="181" t="s">
        <v>47</v>
      </c>
      <c r="B73" s="182"/>
      <c r="C73" s="183"/>
      <c r="D73" s="184">
        <f>D71*D72</f>
        <v>1.2000000000000002</v>
      </c>
      <c r="E73" s="184">
        <f>E71*E72</f>
        <v>8.4</v>
      </c>
      <c r="F73" s="184">
        <f>F71*F72</f>
        <v>1.2000000000000002</v>
      </c>
      <c r="G73" s="184">
        <f>G71*G72</f>
        <v>11.200000000000001</v>
      </c>
      <c r="H73" s="218">
        <f>SUM($D73:G73)</f>
        <v>22</v>
      </c>
      <c r="I73" s="218"/>
    </row>
    <row r="74" spans="1:14" s="118" customFormat="1">
      <c r="A74" s="115"/>
      <c r="B74" s="116"/>
      <c r="C74" s="117"/>
      <c r="N74" s="115"/>
    </row>
    <row r="75" spans="1:14">
      <c r="A75" s="212" t="s">
        <v>47</v>
      </c>
      <c r="B75" s="213"/>
      <c r="C75" s="79"/>
      <c r="D75" s="214"/>
      <c r="E75" s="215"/>
      <c r="F75" s="216" t="s">
        <v>85</v>
      </c>
      <c r="G75" s="219">
        <f>H38+H73</f>
        <v>65.400000000000006</v>
      </c>
      <c r="H75" s="219"/>
      <c r="N75" s="118"/>
    </row>
    <row r="77" spans="1:14">
      <c r="A77" s="115" t="s">
        <v>86</v>
      </c>
      <c r="C77" s="217" t="s">
        <v>87</v>
      </c>
      <c r="G77" s="118" t="s">
        <v>88</v>
      </c>
      <c r="J77" s="118" t="s">
        <v>89</v>
      </c>
      <c r="M77" s="118"/>
      <c r="N77" s="118"/>
    </row>
    <row r="78" spans="1:14">
      <c r="A78" s="115" t="s">
        <v>90</v>
      </c>
      <c r="C78" s="217" t="s">
        <v>91</v>
      </c>
      <c r="G78" s="118" t="s">
        <v>92</v>
      </c>
      <c r="J78" s="118" t="s">
        <v>93</v>
      </c>
      <c r="M78" s="118"/>
      <c r="N78" s="118"/>
    </row>
  </sheetData>
  <mergeCells count="7">
    <mergeCell ref="H73:I73"/>
    <mergeCell ref="G75:H75"/>
    <mergeCell ref="H36:I36"/>
    <mergeCell ref="H37:I37"/>
    <mergeCell ref="H38:I38"/>
    <mergeCell ref="H71:I71"/>
    <mergeCell ref="H72:I72"/>
  </mergeCells>
  <pageMargins left="0.39374999999999999" right="0.196527777777778" top="0.196527777777778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20 PFW</vt:lpstr>
      <vt:lpstr>S2 Ps (kopia)</vt:lpstr>
      <vt:lpstr>'20 PFW'!__xlnm.Print_Area</vt:lpstr>
      <vt:lpstr>'20 PFW'!Obszar_wydruku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Józefowicz</dc:creator>
  <cp:lastModifiedBy>User</cp:lastModifiedBy>
  <cp:revision>2</cp:revision>
  <cp:lastPrinted>2024-12-31T07:58:06Z</cp:lastPrinted>
  <dcterms:created xsi:type="dcterms:W3CDTF">2021-12-15T17:57:17Z</dcterms:created>
  <dcterms:modified xsi:type="dcterms:W3CDTF">2025-02-25T09:12:43Z</dcterms:modified>
  <dc:language>pl-PL</dc:language>
</cp:coreProperties>
</file>