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User\OneDrive\Pulpit\BIP\rozkłady jazdy\"/>
    </mc:Choice>
  </mc:AlternateContent>
  <xr:revisionPtr revIDLastSave="0" documentId="13_ncr:1_{EAFFF2D1-D3E5-4CDA-B78A-797FE4408C54}" xr6:coauthVersionLast="47" xr6:coauthVersionMax="47" xr10:uidLastSave="{00000000-0000-0000-0000-000000000000}"/>
  <bookViews>
    <workbookView xWindow="690" yWindow="0" windowWidth="18660" windowHeight="15480" tabRatio="500" firstSheet="1" activeTab="1" xr2:uid="{00000000-000D-0000-FFFF-FFFF00000000}"/>
  </bookViews>
  <sheets>
    <sheet name="S2 Ps (kopia)" sheetId="7" state="hidden" r:id="rId1"/>
    <sheet name="24 PS" sheetId="6" r:id="rId2"/>
  </sheets>
  <definedNames>
    <definedName name="__xlnm.Print_Area" localSheetId="1">'24 PS'!$A$1:$K$25</definedName>
    <definedName name="_xlnm.Print_Area" localSheetId="1">'24 PS'!$A$1:$K$25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3" i="7" l="1"/>
  <c r="F73" i="7"/>
  <c r="E73" i="7"/>
  <c r="D73" i="7"/>
  <c r="H38" i="7"/>
  <c r="F38" i="7"/>
  <c r="E38" i="7"/>
  <c r="D38" i="7"/>
  <c r="A26" i="6"/>
  <c r="K18" i="6"/>
  <c r="K19" i="6" s="1"/>
  <c r="K20" i="6" s="1"/>
  <c r="K22" i="6" s="1"/>
  <c r="K23" i="6" s="1"/>
  <c r="K24" i="6" s="1"/>
  <c r="J18" i="6"/>
  <c r="J19" i="6" s="1"/>
  <c r="J20" i="6" s="1"/>
  <c r="J21" i="6" s="1"/>
  <c r="J22" i="6" s="1"/>
  <c r="J23" i="6" s="1"/>
  <c r="J24" i="6" s="1"/>
  <c r="K7" i="6"/>
  <c r="K8" i="6" s="1"/>
  <c r="K9" i="6" s="1"/>
  <c r="K10" i="6" s="1"/>
  <c r="J7" i="6"/>
  <c r="J8" i="6" s="1"/>
  <c r="J10" i="6" s="1"/>
  <c r="J11" i="6" s="1"/>
  <c r="J12" i="6" s="1"/>
  <c r="J13" i="6" s="1"/>
  <c r="A27" i="6" l="1"/>
  <c r="K11" i="6"/>
  <c r="K12" i="6" s="1"/>
  <c r="K13" i="6" s="1"/>
  <c r="H73" i="7"/>
  <c r="G75" i="7" s="1"/>
</calcChain>
</file>

<file path=xl/sharedStrings.xml><?xml version="1.0" encoding="utf-8"?>
<sst xmlns="http://schemas.openxmlformats.org/spreadsheetml/2006/main" count="318" uniqueCount="72">
  <si>
    <t>DZIEŃ POWSZEDNI SZKOLNY</t>
  </si>
  <si>
    <t>przystanki</t>
  </si>
  <si>
    <t>km</t>
  </si>
  <si>
    <t>czas</t>
  </si>
  <si>
    <t>nazwa</t>
  </si>
  <si>
    <t>nr</t>
  </si>
  <si>
    <t>uw.</t>
  </si>
  <si>
    <t>droga</t>
  </si>
  <si>
    <t>S</t>
  </si>
  <si>
    <t>wew.</t>
  </si>
  <si>
    <t>o</t>
  </si>
  <si>
    <t>-</t>
  </si>
  <si>
    <t>gm.</t>
  </si>
  <si>
    <t>Wieliczki Szkoła</t>
  </si>
  <si>
    <t>&lt;</t>
  </si>
  <si>
    <t>Wieliczki</t>
  </si>
  <si>
    <t>LICZBA</t>
  </si>
  <si>
    <t>p</t>
  </si>
  <si>
    <t>KM</t>
  </si>
  <si>
    <t>liczba wozokilometrów</t>
  </si>
  <si>
    <t>LINIA 24</t>
  </si>
  <si>
    <t>P1909N</t>
  </si>
  <si>
    <t>Nowy Młyn</t>
  </si>
  <si>
    <t>Starosty</t>
  </si>
  <si>
    <t>P1828N</t>
  </si>
  <si>
    <t>Norki</t>
  </si>
  <si>
    <t>Nory</t>
  </si>
  <si>
    <t>Kleszczewo</t>
  </si>
  <si>
    <t>P1840N</t>
  </si>
  <si>
    <t>Puchówka</t>
  </si>
  <si>
    <t>ROZKŁAD JAZDY DLA GMINY ELBLĄG - WERSJA Z DNIA 11.10.2020 R.</t>
  </si>
  <si>
    <t>LINIA S2</t>
  </si>
  <si>
    <t>P07</t>
  </si>
  <si>
    <t>Gronowo Górne Osiedle</t>
  </si>
  <si>
    <t>Gronowo Górne Czechowo</t>
  </si>
  <si>
    <t>Nowina</t>
  </si>
  <si>
    <t>Przezmark</t>
  </si>
  <si>
    <t>Przezmark Osiedle</t>
  </si>
  <si>
    <t>Sierpin (wieś)</t>
  </si>
  <si>
    <t>Przezmark (osiedle)</t>
  </si>
  <si>
    <t>Komorowo Żuławskie</t>
  </si>
  <si>
    <t>Pilona</t>
  </si>
  <si>
    <t>Komorowo Osiedle</t>
  </si>
  <si>
    <t>Pilona Szkoła</t>
  </si>
  <si>
    <t>Myślęcin</t>
  </si>
  <si>
    <t>Nowa Pilona</t>
  </si>
  <si>
    <t>Bogaczewo</t>
  </si>
  <si>
    <t>Weklice</t>
  </si>
  <si>
    <t>Janów</t>
  </si>
  <si>
    <t>Gronowo Górne</t>
  </si>
  <si>
    <t>Gronowo Górne (Szafirowa)</t>
  </si>
  <si>
    <t>Gronowo Górne (skrzyż.)</t>
  </si>
  <si>
    <t>Gronowo Górne (szkoła)</t>
  </si>
  <si>
    <t>Gronowo Górne (sklep)</t>
  </si>
  <si>
    <t>udział dni w tygodniu</t>
  </si>
  <si>
    <t>P13</t>
  </si>
  <si>
    <t>1-4</t>
  </si>
  <si>
    <t>5</t>
  </si>
  <si>
    <r>
      <rPr>
        <sz val="10"/>
        <color rgb="FF000000"/>
        <rFont val="Arial Narrow"/>
        <family val="2"/>
        <charset val="238"/>
      </rPr>
      <t xml:space="preserve">Komorowo </t>
    </r>
    <r>
      <rPr>
        <b/>
        <sz val="10"/>
        <color rgb="FF000000"/>
        <rFont val="Arial Narrow"/>
        <family val="2"/>
        <charset val="238"/>
      </rPr>
      <t>Osiedle</t>
    </r>
  </si>
  <si>
    <t>Nowina Sklep</t>
  </si>
  <si>
    <t>Czechowo</t>
  </si>
  <si>
    <t>Gronowo Górne (Opalowa)</t>
  </si>
  <si>
    <t>obydwa kierunki</t>
  </si>
  <si>
    <t>o - odjazd</t>
  </si>
  <si>
    <t>1 - poniedziałki</t>
  </si>
  <si>
    <t>3 - środy</t>
  </si>
  <si>
    <t>5 - piątki</t>
  </si>
  <si>
    <t>p - przyjazd</t>
  </si>
  <si>
    <t>2 - wtorki</t>
  </si>
  <si>
    <t>4 - czwartki</t>
  </si>
  <si>
    <t>1-4 - od poniedziałku do czwartku</t>
  </si>
  <si>
    <t>ROZKŁAD JAZDY DLA GMINY WIELICZKI - WAŻNY OD 16.09.2024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</si>
</sst>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23"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sz val="10"/>
      <color rgb="FF000000"/>
      <name val="Arial Narrow"/>
      <family val="2"/>
      <charset val="238"/>
    </font>
    <font>
      <i/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u/>
      <sz val="16"/>
      <color rgb="FF000000"/>
      <name val="Arial Narrow"/>
      <family val="2"/>
      <charset val="238"/>
    </font>
    <font>
      <b/>
      <sz val="16"/>
      <color rgb="FF000000"/>
      <name val="Arial Narrow"/>
      <family val="2"/>
      <charset val="238"/>
    </font>
    <font>
      <i/>
      <sz val="16"/>
      <color rgb="FF000000"/>
      <name val="Arial Narrow"/>
      <family val="2"/>
      <charset val="238"/>
    </font>
    <font>
      <sz val="16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0"/>
      <color rgb="FF000000"/>
      <name val="Arial Narrow"/>
      <family val="2"/>
      <charset val="238"/>
    </font>
    <font>
      <sz val="10"/>
      <color rgb="FF00B0F0"/>
      <name val="Arial Narrow"/>
      <family val="2"/>
      <charset val="238"/>
    </font>
    <font>
      <b/>
      <sz val="10"/>
      <color rgb="FF00B0F0"/>
      <name val="Arial Narrow"/>
      <family val="2"/>
      <charset val="238"/>
    </font>
    <font>
      <sz val="16"/>
      <name val="Arial Narrow"/>
      <family val="2"/>
      <charset val="238"/>
    </font>
    <font>
      <b/>
      <u/>
      <sz val="10"/>
      <color rgb="FF000000"/>
      <name val="Arial Narrow"/>
      <family val="2"/>
      <charset val="238"/>
    </font>
    <font>
      <i/>
      <sz val="10"/>
      <color rgb="FF00B0F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5E0B4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C5E0B4"/>
      </patternFill>
    </fill>
  </fills>
  <borders count="5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01">
    <xf numFmtId="0" fontId="0" fillId="0" borderId="0" xfId="0"/>
    <xf numFmtId="0" fontId="4" fillId="0" borderId="0" xfId="8" applyFont="1" applyAlignment="1">
      <alignment vertical="center"/>
    </xf>
    <xf numFmtId="0" fontId="4" fillId="0" borderId="0" xfId="8" applyFont="1" applyAlignment="1">
      <alignment horizontal="center" vertical="center"/>
    </xf>
    <xf numFmtId="164" fontId="5" fillId="0" borderId="0" xfId="8" applyNumberFormat="1" applyFont="1" applyAlignment="1">
      <alignment vertical="center"/>
    </xf>
    <xf numFmtId="2" fontId="4" fillId="0" borderId="0" xfId="8" applyNumberFormat="1" applyFont="1" applyAlignment="1">
      <alignment vertical="center"/>
    </xf>
    <xf numFmtId="0" fontId="6" fillId="0" borderId="0" xfId="8" applyFont="1" applyAlignment="1">
      <alignment vertical="center"/>
    </xf>
    <xf numFmtId="0" fontId="6" fillId="0" borderId="0" xfId="8" applyFont="1" applyAlignment="1">
      <alignment horizontal="center" vertical="center"/>
    </xf>
    <xf numFmtId="0" fontId="7" fillId="0" borderId="0" xfId="8" applyFont="1" applyAlignment="1">
      <alignment vertical="center"/>
    </xf>
    <xf numFmtId="0" fontId="7" fillId="0" borderId="0" xfId="8" applyFont="1" applyAlignment="1">
      <alignment horizontal="center" vertical="center"/>
    </xf>
    <xf numFmtId="0" fontId="8" fillId="0" borderId="0" xfId="8" applyFont="1" applyAlignment="1">
      <alignment horizontal="center" vertical="center"/>
    </xf>
    <xf numFmtId="164" fontId="9" fillId="0" borderId="0" xfId="8" applyNumberFormat="1" applyFont="1" applyAlignment="1">
      <alignment vertical="center"/>
    </xf>
    <xf numFmtId="2" fontId="10" fillId="0" borderId="0" xfId="8" applyNumberFormat="1" applyFont="1" applyAlignment="1">
      <alignment vertical="center"/>
    </xf>
    <xf numFmtId="0" fontId="10" fillId="0" borderId="0" xfId="8" applyFont="1" applyAlignment="1">
      <alignment vertical="center"/>
    </xf>
    <xf numFmtId="0" fontId="4" fillId="0" borderId="1" xfId="8" applyFont="1" applyBorder="1" applyAlignment="1">
      <alignment vertical="center"/>
    </xf>
    <xf numFmtId="0" fontId="4" fillId="0" borderId="2" xfId="8" applyFont="1" applyBorder="1" applyAlignment="1">
      <alignment horizontal="center" vertical="center"/>
    </xf>
    <xf numFmtId="0" fontId="4" fillId="0" borderId="3" xfId="8" applyFont="1" applyBorder="1" applyAlignment="1">
      <alignment horizontal="center" vertical="center"/>
    </xf>
    <xf numFmtId="0" fontId="4" fillId="0" borderId="4" xfId="8" applyFont="1" applyBorder="1" applyAlignment="1">
      <alignment horizontal="center" vertical="center"/>
    </xf>
    <xf numFmtId="164" fontId="5" fillId="2" borderId="5" xfId="8" applyNumberFormat="1" applyFont="1" applyFill="1" applyBorder="1" applyAlignment="1">
      <alignment horizontal="center" vertical="center"/>
    </xf>
    <xf numFmtId="164" fontId="11" fillId="2" borderId="5" xfId="8" applyNumberFormat="1" applyFont="1" applyFill="1" applyBorder="1" applyAlignment="1">
      <alignment horizontal="center" vertical="center"/>
    </xf>
    <xf numFmtId="0" fontId="4" fillId="0" borderId="4" xfId="8" applyFont="1" applyBorder="1" applyAlignment="1">
      <alignment vertical="center"/>
    </xf>
    <xf numFmtId="0" fontId="4" fillId="0" borderId="8" xfId="8" applyFont="1" applyBorder="1" applyAlignment="1">
      <alignment horizontal="center" vertical="center"/>
    </xf>
    <xf numFmtId="0" fontId="4" fillId="0" borderId="9" xfId="8" applyFont="1" applyBorder="1" applyAlignment="1">
      <alignment horizontal="center" vertical="center"/>
    </xf>
    <xf numFmtId="2" fontId="4" fillId="0" borderId="10" xfId="8" applyNumberFormat="1" applyFont="1" applyBorder="1" applyAlignment="1">
      <alignment horizontal="center" vertical="center"/>
    </xf>
    <xf numFmtId="0" fontId="14" fillId="0" borderId="13" xfId="8" applyFont="1" applyBorder="1" applyAlignment="1">
      <alignment vertical="center"/>
    </xf>
    <xf numFmtId="0" fontId="15" fillId="0" borderId="14" xfId="8" applyFont="1" applyBorder="1" applyAlignment="1">
      <alignment horizontal="center" vertical="center"/>
    </xf>
    <xf numFmtId="164" fontId="16" fillId="2" borderId="15" xfId="8" applyNumberFormat="1" applyFont="1" applyFill="1" applyBorder="1" applyAlignment="1">
      <alignment horizontal="center" vertical="center"/>
    </xf>
    <xf numFmtId="165" fontId="16" fillId="2" borderId="15" xfId="8" applyNumberFormat="1" applyFont="1" applyFill="1" applyBorder="1" applyAlignment="1">
      <alignment horizontal="center" vertical="center"/>
    </xf>
    <xf numFmtId="165" fontId="14" fillId="0" borderId="17" xfId="8" applyNumberFormat="1" applyFont="1" applyBorder="1" applyAlignment="1">
      <alignment horizontal="center" vertical="center"/>
    </xf>
    <xf numFmtId="0" fontId="6" fillId="0" borderId="20" xfId="8" applyFont="1" applyBorder="1" applyAlignment="1">
      <alignment horizontal="center" vertical="center"/>
    </xf>
    <xf numFmtId="0" fontId="6" fillId="0" borderId="18" xfId="8" applyFont="1" applyBorder="1" applyAlignment="1">
      <alignment horizontal="center" vertical="center"/>
    </xf>
    <xf numFmtId="164" fontId="17" fillId="2" borderId="21" xfId="8" applyNumberFormat="1" applyFont="1" applyFill="1" applyBorder="1" applyAlignment="1">
      <alignment horizontal="center" vertical="center"/>
    </xf>
    <xf numFmtId="0" fontId="4" fillId="0" borderId="25" xfId="8" applyFont="1" applyBorder="1" applyAlignment="1">
      <alignment horizontal="center" vertical="center"/>
    </xf>
    <xf numFmtId="0" fontId="4" fillId="0" borderId="21" xfId="8" applyFont="1" applyBorder="1" applyAlignment="1">
      <alignment horizontal="center" vertical="center"/>
    </xf>
    <xf numFmtId="164" fontId="5" fillId="2" borderId="21" xfId="8" applyNumberFormat="1" applyFont="1" applyFill="1" applyBorder="1" applyAlignment="1">
      <alignment horizontal="center" vertical="center"/>
    </xf>
    <xf numFmtId="165" fontId="11" fillId="2" borderId="21" xfId="8" applyNumberFormat="1" applyFont="1" applyFill="1" applyBorder="1" applyAlignment="1">
      <alignment horizontal="center" vertical="center"/>
    </xf>
    <xf numFmtId="165" fontId="13" fillId="0" borderId="23" xfId="8" applyNumberFormat="1" applyFont="1" applyBorder="1" applyAlignment="1">
      <alignment horizontal="center" vertical="center"/>
    </xf>
    <xf numFmtId="0" fontId="18" fillId="0" borderId="18" xfId="8" applyFont="1" applyBorder="1" applyAlignment="1">
      <alignment vertical="center"/>
    </xf>
    <xf numFmtId="0" fontId="13" fillId="0" borderId="18" xfId="8" applyFont="1" applyBorder="1" applyAlignment="1">
      <alignment vertical="center"/>
    </xf>
    <xf numFmtId="0" fontId="13" fillId="0" borderId="19" xfId="8" applyFont="1" applyBorder="1" applyAlignment="1">
      <alignment horizontal="center" vertical="center"/>
    </xf>
    <xf numFmtId="0" fontId="13" fillId="0" borderId="20" xfId="8" applyFont="1" applyBorder="1" applyAlignment="1">
      <alignment horizontal="center" vertical="center"/>
    </xf>
    <xf numFmtId="0" fontId="13" fillId="0" borderId="0" xfId="8" applyFont="1" applyAlignment="1">
      <alignment vertical="center"/>
    </xf>
    <xf numFmtId="0" fontId="13" fillId="0" borderId="18" xfId="8" applyFont="1" applyBorder="1" applyAlignment="1">
      <alignment horizontal="center" vertical="center"/>
    </xf>
    <xf numFmtId="164" fontId="11" fillId="2" borderId="21" xfId="8" applyNumberFormat="1" applyFont="1" applyFill="1" applyBorder="1" applyAlignment="1">
      <alignment horizontal="center" vertical="center"/>
    </xf>
    <xf numFmtId="165" fontId="4" fillId="0" borderId="23" xfId="8" applyNumberFormat="1" applyFont="1" applyBorder="1" applyAlignment="1">
      <alignment horizontal="center" vertical="center"/>
    </xf>
    <xf numFmtId="0" fontId="13" fillId="0" borderId="24" xfId="8" applyFont="1" applyBorder="1" applyAlignment="1">
      <alignment vertical="center"/>
    </xf>
    <xf numFmtId="0" fontId="4" fillId="0" borderId="26" xfId="8" applyFont="1" applyBorder="1" applyAlignment="1">
      <alignment horizontal="center" vertical="center"/>
    </xf>
    <xf numFmtId="164" fontId="5" fillId="0" borderId="0" xfId="8" applyNumberFormat="1" applyFont="1" applyAlignment="1">
      <alignment horizontal="center" vertical="center"/>
    </xf>
    <xf numFmtId="164" fontId="5" fillId="2" borderId="29" xfId="8" applyNumberFormat="1" applyFont="1" applyFill="1" applyBorder="1" applyAlignment="1">
      <alignment horizontal="center" vertical="center"/>
    </xf>
    <xf numFmtId="2" fontId="4" fillId="0" borderId="11" xfId="8" applyNumberFormat="1" applyFont="1" applyBorder="1" applyAlignment="1">
      <alignment horizontal="center" vertical="center"/>
    </xf>
    <xf numFmtId="0" fontId="14" fillId="0" borderId="14" xfId="8" applyFont="1" applyBorder="1" applyAlignment="1">
      <alignment horizontal="center" vertical="center"/>
    </xf>
    <xf numFmtId="0" fontId="14" fillId="0" borderId="32" xfId="8" applyFont="1" applyBorder="1" applyAlignment="1">
      <alignment horizontal="center" vertical="center"/>
    </xf>
    <xf numFmtId="0" fontId="14" fillId="0" borderId="15" xfId="8" applyFont="1" applyBorder="1" applyAlignment="1">
      <alignment horizontal="center" vertical="center"/>
    </xf>
    <xf numFmtId="0" fontId="6" fillId="0" borderId="13" xfId="8" applyFont="1" applyBorder="1" applyAlignment="1">
      <alignment horizontal="center" vertical="center"/>
    </xf>
    <xf numFmtId="164" fontId="17" fillId="2" borderId="15" xfId="8" applyNumberFormat="1" applyFont="1" applyFill="1" applyBorder="1" applyAlignment="1">
      <alignment horizontal="center" vertical="center"/>
    </xf>
    <xf numFmtId="165" fontId="11" fillId="2" borderId="34" xfId="8" applyNumberFormat="1" applyFont="1" applyFill="1" applyBorder="1" applyAlignment="1">
      <alignment horizontal="center" vertical="center"/>
    </xf>
    <xf numFmtId="165" fontId="4" fillId="0" borderId="35" xfId="8" applyNumberFormat="1" applyFont="1" applyBorder="1" applyAlignment="1">
      <alignment horizontal="center" vertical="center"/>
    </xf>
    <xf numFmtId="165" fontId="13" fillId="0" borderId="35" xfId="8" applyNumberFormat="1" applyFont="1" applyBorder="1" applyAlignment="1">
      <alignment horizontal="center" vertical="center"/>
    </xf>
    <xf numFmtId="0" fontId="4" fillId="0" borderId="24" xfId="8" applyFont="1" applyBorder="1" applyAlignment="1">
      <alignment horizontal="center" vertical="center"/>
    </xf>
    <xf numFmtId="164" fontId="5" fillId="2" borderId="34" xfId="8" applyNumberFormat="1" applyFont="1" applyFill="1" applyBorder="1" applyAlignment="1">
      <alignment horizontal="center" vertical="center"/>
    </xf>
    <xf numFmtId="164" fontId="11" fillId="2" borderId="34" xfId="8" applyNumberFormat="1" applyFont="1" applyFill="1" applyBorder="1" applyAlignment="1">
      <alignment horizontal="center" vertical="center"/>
    </xf>
    <xf numFmtId="165" fontId="6" fillId="0" borderId="35" xfId="8" applyNumberFormat="1" applyFont="1" applyBorder="1" applyAlignment="1">
      <alignment horizontal="center" vertical="center"/>
    </xf>
    <xf numFmtId="0" fontId="14" fillId="0" borderId="28" xfId="8" applyFont="1" applyBorder="1" applyAlignment="1">
      <alignment vertical="center"/>
    </xf>
    <xf numFmtId="0" fontId="14" fillId="0" borderId="38" xfId="8" applyFont="1" applyBorder="1" applyAlignment="1">
      <alignment horizontal="center" vertical="center"/>
    </xf>
    <xf numFmtId="0" fontId="14" fillId="0" borderId="39" xfId="8" applyFont="1" applyBorder="1" applyAlignment="1">
      <alignment horizontal="center" vertical="center"/>
    </xf>
    <xf numFmtId="164" fontId="16" fillId="2" borderId="39" xfId="8" applyNumberFormat="1" applyFont="1" applyFill="1" applyBorder="1" applyAlignment="1">
      <alignment horizontal="center" vertical="center"/>
    </xf>
    <xf numFmtId="165" fontId="16" fillId="2" borderId="39" xfId="8" applyNumberFormat="1" applyFont="1" applyFill="1" applyBorder="1" applyAlignment="1">
      <alignment horizontal="center" vertical="center"/>
    </xf>
    <xf numFmtId="165" fontId="14" fillId="0" borderId="40" xfId="8" applyNumberFormat="1" applyFont="1" applyBorder="1" applyAlignment="1">
      <alignment horizontal="center" vertical="center"/>
    </xf>
    <xf numFmtId="0" fontId="12" fillId="0" borderId="0" xfId="8" applyFont="1" applyAlignment="1">
      <alignment vertical="center"/>
    </xf>
    <xf numFmtId="0" fontId="4" fillId="0" borderId="7" xfId="8" applyFont="1" applyBorder="1" applyAlignment="1">
      <alignment vertical="center"/>
    </xf>
    <xf numFmtId="0" fontId="6" fillId="0" borderId="7" xfId="8" applyFont="1" applyBorder="1" applyAlignment="1">
      <alignment vertical="center"/>
    </xf>
    <xf numFmtId="2" fontId="4" fillId="0" borderId="30" xfId="8" applyNumberFormat="1" applyFont="1" applyBorder="1" applyAlignment="1">
      <alignment horizontal="center" vertical="center"/>
    </xf>
    <xf numFmtId="2" fontId="4" fillId="0" borderId="6" xfId="8" applyNumberFormat="1" applyFont="1" applyBorder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13" fillId="0" borderId="21" xfId="8" applyFont="1" applyBorder="1" applyAlignment="1">
      <alignment horizontal="center" vertical="center"/>
    </xf>
    <xf numFmtId="0" fontId="12" fillId="0" borderId="24" xfId="8" applyFont="1" applyBorder="1" applyAlignment="1">
      <alignment vertical="center"/>
    </xf>
    <xf numFmtId="0" fontId="6" fillId="0" borderId="24" xfId="8" applyFont="1" applyBorder="1" applyAlignment="1">
      <alignment horizontal="center" vertical="center"/>
    </xf>
    <xf numFmtId="164" fontId="17" fillId="2" borderId="34" xfId="8" applyNumberFormat="1" applyFont="1" applyFill="1" applyBorder="1" applyAlignment="1">
      <alignment horizontal="center" vertical="center"/>
    </xf>
    <xf numFmtId="165" fontId="16" fillId="2" borderId="34" xfId="8" applyNumberFormat="1" applyFont="1" applyFill="1" applyBorder="1" applyAlignment="1">
      <alignment horizontal="center" vertical="center"/>
    </xf>
    <xf numFmtId="0" fontId="15" fillId="0" borderId="13" xfId="8" applyFont="1" applyBorder="1" applyAlignment="1">
      <alignment vertical="center"/>
    </xf>
    <xf numFmtId="0" fontId="4" fillId="0" borderId="44" xfId="8" applyFont="1" applyBorder="1" applyAlignment="1">
      <alignment horizontal="center" vertical="center"/>
    </xf>
    <xf numFmtId="164" fontId="5" fillId="2" borderId="45" xfId="8" applyNumberFormat="1" applyFont="1" applyFill="1" applyBorder="1" applyAlignment="1">
      <alignment horizontal="center" vertical="center"/>
    </xf>
    <xf numFmtId="165" fontId="11" fillId="2" borderId="45" xfId="8" applyNumberFormat="1" applyFont="1" applyFill="1" applyBorder="1" applyAlignment="1">
      <alignment horizontal="center" vertical="center"/>
    </xf>
    <xf numFmtId="0" fontId="14" fillId="0" borderId="42" xfId="8" applyFont="1" applyBorder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14" fillId="0" borderId="0" xfId="8" applyFont="1" applyAlignment="1">
      <alignment horizontal="center" vertical="center"/>
    </xf>
    <xf numFmtId="0" fontId="15" fillId="0" borderId="19" xfId="8" applyFont="1" applyBorder="1" applyAlignment="1">
      <alignment horizontal="center" vertical="center"/>
    </xf>
    <xf numFmtId="0" fontId="12" fillId="0" borderId="7" xfId="8" applyFont="1" applyBorder="1" applyAlignment="1">
      <alignment vertical="center"/>
    </xf>
    <xf numFmtId="0" fontId="19" fillId="0" borderId="28" xfId="8" applyFont="1" applyBorder="1" applyAlignment="1">
      <alignment vertical="center"/>
    </xf>
    <xf numFmtId="0" fontId="15" fillId="0" borderId="38" xfId="8" applyFont="1" applyBorder="1" applyAlignment="1">
      <alignment horizontal="center" vertical="center"/>
    </xf>
    <xf numFmtId="0" fontId="4" fillId="0" borderId="46" xfId="8" applyFont="1" applyBorder="1" applyAlignment="1">
      <alignment horizontal="center" vertical="center"/>
    </xf>
    <xf numFmtId="0" fontId="12" fillId="0" borderId="19" xfId="8" applyFont="1" applyBorder="1" applyAlignment="1">
      <alignment horizontal="center" vertical="center"/>
    </xf>
    <xf numFmtId="0" fontId="4" fillId="0" borderId="47" xfId="8" applyFont="1" applyBorder="1" applyAlignment="1">
      <alignment horizontal="center" vertical="center"/>
    </xf>
    <xf numFmtId="0" fontId="4" fillId="0" borderId="45" xfId="8" applyFont="1" applyBorder="1" applyAlignment="1">
      <alignment horizontal="center" vertical="center"/>
    </xf>
    <xf numFmtId="164" fontId="11" fillId="2" borderId="45" xfId="8" applyNumberFormat="1" applyFont="1" applyFill="1" applyBorder="1" applyAlignment="1">
      <alignment horizontal="center" vertical="center"/>
    </xf>
    <xf numFmtId="0" fontId="4" fillId="0" borderId="0" xfId="8" applyFont="1"/>
    <xf numFmtId="0" fontId="4" fillId="0" borderId="0" xfId="8" applyFont="1" applyAlignment="1">
      <alignment horizontal="center"/>
    </xf>
    <xf numFmtId="164" fontId="5" fillId="0" borderId="0" xfId="8" applyNumberFormat="1" applyFont="1"/>
    <xf numFmtId="2" fontId="4" fillId="0" borderId="0" xfId="8" applyNumberFormat="1" applyFont="1"/>
    <xf numFmtId="0" fontId="6" fillId="0" borderId="0" xfId="8" applyFont="1"/>
    <xf numFmtId="0" fontId="6" fillId="0" borderId="0" xfId="8" applyFont="1" applyAlignment="1">
      <alignment horizontal="center"/>
    </xf>
    <xf numFmtId="0" fontId="21" fillId="0" borderId="0" xfId="8" applyFont="1"/>
    <xf numFmtId="0" fontId="4" fillId="0" borderId="4" xfId="8" applyFont="1" applyBorder="1"/>
    <xf numFmtId="0" fontId="4" fillId="0" borderId="4" xfId="8" applyFont="1" applyBorder="1" applyAlignment="1">
      <alignment horizontal="center"/>
    </xf>
    <xf numFmtId="2" fontId="4" fillId="0" borderId="43" xfId="8" applyNumberFormat="1" applyFont="1" applyBorder="1" applyAlignment="1">
      <alignment horizontal="center"/>
    </xf>
    <xf numFmtId="2" fontId="4" fillId="0" borderId="30" xfId="8" applyNumberFormat="1" applyFont="1" applyBorder="1" applyAlignment="1">
      <alignment horizontal="center"/>
    </xf>
    <xf numFmtId="2" fontId="4" fillId="0" borderId="6" xfId="8" applyNumberFormat="1" applyFont="1" applyBorder="1" applyAlignment="1">
      <alignment horizontal="center"/>
    </xf>
    <xf numFmtId="2" fontId="4" fillId="0" borderId="31" xfId="8" applyNumberFormat="1" applyFont="1" applyBorder="1" applyAlignment="1">
      <alignment horizontal="center"/>
    </xf>
    <xf numFmtId="2" fontId="4" fillId="0" borderId="4" xfId="8" applyNumberFormat="1" applyFont="1" applyBorder="1" applyAlignment="1">
      <alignment horizontal="center"/>
    </xf>
    <xf numFmtId="2" fontId="4" fillId="0" borderId="11" xfId="8" applyNumberFormat="1" applyFont="1" applyBorder="1" applyAlignment="1">
      <alignment horizontal="center"/>
    </xf>
    <xf numFmtId="2" fontId="4" fillId="0" borderId="12" xfId="8" applyNumberFormat="1" applyFont="1" applyBorder="1" applyAlignment="1">
      <alignment horizontal="center"/>
    </xf>
    <xf numFmtId="0" fontId="6" fillId="0" borderId="13" xfId="8" applyFont="1" applyBorder="1"/>
    <xf numFmtId="0" fontId="6" fillId="0" borderId="13" xfId="8" applyFont="1" applyBorder="1" applyAlignment="1">
      <alignment horizontal="center"/>
    </xf>
    <xf numFmtId="165" fontId="14" fillId="0" borderId="48" xfId="8" applyNumberFormat="1" applyFont="1" applyBorder="1" applyAlignment="1">
      <alignment horizontal="center"/>
    </xf>
    <xf numFmtId="165" fontId="14" fillId="0" borderId="17" xfId="8" applyNumberFormat="1" applyFont="1" applyBorder="1" applyAlignment="1">
      <alignment horizontal="center"/>
    </xf>
    <xf numFmtId="165" fontId="14" fillId="0" borderId="33" xfId="8" applyNumberFormat="1" applyFont="1" applyBorder="1" applyAlignment="1">
      <alignment horizontal="center"/>
    </xf>
    <xf numFmtId="0" fontId="4" fillId="0" borderId="44" xfId="8" applyFont="1" applyBorder="1"/>
    <xf numFmtId="0" fontId="4" fillId="0" borderId="44" xfId="8" applyFont="1" applyBorder="1" applyAlignment="1">
      <alignment horizontal="center"/>
    </xf>
    <xf numFmtId="165" fontId="13" fillId="0" borderId="49" xfId="8" applyNumberFormat="1" applyFont="1" applyBorder="1" applyAlignment="1">
      <alignment horizontal="center"/>
    </xf>
    <xf numFmtId="165" fontId="13" fillId="0" borderId="23" xfId="8" applyNumberFormat="1" applyFont="1" applyBorder="1" applyAlignment="1">
      <alignment horizontal="center"/>
    </xf>
    <xf numFmtId="165" fontId="13" fillId="0" borderId="37" xfId="8" applyNumberFormat="1" applyFont="1" applyBorder="1" applyAlignment="1">
      <alignment horizontal="center"/>
    </xf>
    <xf numFmtId="0" fontId="4" fillId="0" borderId="7" xfId="8" applyFont="1" applyBorder="1"/>
    <xf numFmtId="0" fontId="4" fillId="0" borderId="7" xfId="8" applyFont="1" applyBorder="1" applyAlignment="1">
      <alignment horizontal="center"/>
    </xf>
    <xf numFmtId="164" fontId="5" fillId="2" borderId="27" xfId="8" applyNumberFormat="1" applyFont="1" applyFill="1" applyBorder="1" applyAlignment="1">
      <alignment horizontal="center" vertical="center"/>
    </xf>
    <xf numFmtId="165" fontId="13" fillId="0" borderId="50" xfId="8" applyNumberFormat="1" applyFont="1" applyBorder="1" applyAlignment="1">
      <alignment horizontal="center"/>
    </xf>
    <xf numFmtId="165" fontId="13" fillId="0" borderId="35" xfId="8" applyNumberFormat="1" applyFont="1" applyBorder="1" applyAlignment="1">
      <alignment horizontal="center"/>
    </xf>
    <xf numFmtId="165" fontId="13" fillId="0" borderId="36" xfId="8" applyNumberFormat="1" applyFont="1" applyBorder="1" applyAlignment="1">
      <alignment horizontal="center"/>
    </xf>
    <xf numFmtId="165" fontId="14" fillId="4" borderId="16" xfId="8" applyNumberFormat="1" applyFont="1" applyFill="1" applyBorder="1" applyAlignment="1">
      <alignment horizontal="center"/>
    </xf>
    <xf numFmtId="0" fontId="4" fillId="0" borderId="18" xfId="8" applyFont="1" applyBorder="1"/>
    <xf numFmtId="165" fontId="13" fillId="4" borderId="22" xfId="8" applyNumberFormat="1" applyFont="1" applyFill="1" applyBorder="1" applyAlignment="1">
      <alignment horizontal="center"/>
    </xf>
    <xf numFmtId="0" fontId="4" fillId="4" borderId="44" xfId="8" applyFont="1" applyFill="1" applyBorder="1"/>
    <xf numFmtId="0" fontId="4" fillId="4" borderId="44" xfId="8" applyFont="1" applyFill="1" applyBorder="1" applyAlignment="1">
      <alignment horizontal="center"/>
    </xf>
    <xf numFmtId="165" fontId="13" fillId="4" borderId="49" xfId="8" applyNumberFormat="1" applyFont="1" applyFill="1" applyBorder="1" applyAlignment="1">
      <alignment horizontal="center"/>
    </xf>
    <xf numFmtId="165" fontId="13" fillId="4" borderId="23" xfId="8" applyNumberFormat="1" applyFont="1" applyFill="1" applyBorder="1" applyAlignment="1">
      <alignment horizontal="center"/>
    </xf>
    <xf numFmtId="165" fontId="13" fillId="4" borderId="37" xfId="8" applyNumberFormat="1" applyFont="1" applyFill="1" applyBorder="1" applyAlignment="1">
      <alignment horizontal="center"/>
    </xf>
    <xf numFmtId="0" fontId="6" fillId="0" borderId="44" xfId="8" applyFont="1" applyBorder="1"/>
    <xf numFmtId="0" fontId="6" fillId="0" borderId="44" xfId="8" applyFont="1" applyBorder="1" applyAlignment="1">
      <alignment horizontal="center"/>
    </xf>
    <xf numFmtId="164" fontId="17" fillId="2" borderId="45" xfId="8" applyNumberFormat="1" applyFont="1" applyFill="1" applyBorder="1" applyAlignment="1">
      <alignment horizontal="center" vertical="center"/>
    </xf>
    <xf numFmtId="165" fontId="14" fillId="0" borderId="49" xfId="8" applyNumberFormat="1" applyFont="1" applyBorder="1" applyAlignment="1">
      <alignment horizontal="center"/>
    </xf>
    <xf numFmtId="165" fontId="14" fillId="4" borderId="22" xfId="8" applyNumberFormat="1" applyFont="1" applyFill="1" applyBorder="1" applyAlignment="1">
      <alignment horizontal="center"/>
    </xf>
    <xf numFmtId="165" fontId="14" fillId="0" borderId="23" xfId="8" applyNumberFormat="1" applyFont="1" applyBorder="1" applyAlignment="1">
      <alignment horizontal="center"/>
    </xf>
    <xf numFmtId="165" fontId="6" fillId="0" borderId="37" xfId="8" applyNumberFormat="1" applyFont="1" applyBorder="1" applyAlignment="1">
      <alignment horizontal="center"/>
    </xf>
    <xf numFmtId="165" fontId="4" fillId="0" borderId="37" xfId="8" applyNumberFormat="1" applyFont="1" applyBorder="1" applyAlignment="1">
      <alignment horizontal="center"/>
    </xf>
    <xf numFmtId="165" fontId="12" fillId="0" borderId="23" xfId="8" applyNumberFormat="1" applyFont="1" applyBorder="1" applyAlignment="1">
      <alignment horizontal="center"/>
    </xf>
    <xf numFmtId="165" fontId="12" fillId="0" borderId="37" xfId="8" applyNumberFormat="1" applyFont="1" applyBorder="1" applyAlignment="1">
      <alignment horizontal="center"/>
    </xf>
    <xf numFmtId="165" fontId="15" fillId="0" borderId="23" xfId="8" applyNumberFormat="1" applyFont="1" applyBorder="1" applyAlignment="1">
      <alignment horizontal="center"/>
    </xf>
    <xf numFmtId="165" fontId="15" fillId="0" borderId="37" xfId="8" applyNumberFormat="1" applyFont="1" applyBorder="1" applyAlignment="1">
      <alignment horizontal="center"/>
    </xf>
    <xf numFmtId="0" fontId="4" fillId="4" borderId="18" xfId="8" applyFont="1" applyFill="1" applyBorder="1"/>
    <xf numFmtId="165" fontId="14" fillId="0" borderId="37" xfId="8" applyNumberFormat="1" applyFont="1" applyBorder="1" applyAlignment="1">
      <alignment horizontal="center"/>
    </xf>
    <xf numFmtId="0" fontId="22" fillId="2" borderId="13" xfId="8" applyFont="1" applyFill="1" applyBorder="1"/>
    <xf numFmtId="0" fontId="22" fillId="2" borderId="32" xfId="8" applyFont="1" applyFill="1" applyBorder="1" applyAlignment="1">
      <alignment horizontal="center"/>
    </xf>
    <xf numFmtId="164" fontId="22" fillId="2" borderId="15" xfId="8" applyNumberFormat="1" applyFont="1" applyFill="1" applyBorder="1" applyAlignment="1">
      <alignment horizontal="center" vertical="center"/>
    </xf>
    <xf numFmtId="164" fontId="22" fillId="2" borderId="17" xfId="8" applyNumberFormat="1" applyFont="1" applyFill="1" applyBorder="1" applyAlignment="1">
      <alignment horizontal="center"/>
    </xf>
    <xf numFmtId="164" fontId="22" fillId="2" borderId="33" xfId="8" applyNumberFormat="1" applyFont="1" applyFill="1" applyBorder="1" applyAlignment="1">
      <alignment horizontal="center"/>
    </xf>
    <xf numFmtId="2" fontId="18" fillId="0" borderId="0" xfId="8" applyNumberFormat="1" applyFont="1"/>
    <xf numFmtId="0" fontId="18" fillId="0" borderId="0" xfId="8" applyFont="1"/>
    <xf numFmtId="0" fontId="22" fillId="2" borderId="18" xfId="8" applyFont="1" applyFill="1" applyBorder="1"/>
    <xf numFmtId="0" fontId="22" fillId="2" borderId="20" xfId="8" applyFont="1" applyFill="1" applyBorder="1" applyAlignment="1">
      <alignment horizontal="center"/>
    </xf>
    <xf numFmtId="164" fontId="22" fillId="2" borderId="21" xfId="8" applyNumberFormat="1" applyFont="1" applyFill="1" applyBorder="1" applyAlignment="1">
      <alignment horizontal="center" vertical="center"/>
    </xf>
    <xf numFmtId="164" fontId="22" fillId="2" borderId="23" xfId="8" applyNumberFormat="1" applyFont="1" applyFill="1" applyBorder="1" applyAlignment="1">
      <alignment horizontal="center"/>
    </xf>
    <xf numFmtId="164" fontId="22" fillId="2" borderId="37" xfId="8" applyNumberFormat="1" applyFont="1" applyFill="1" applyBorder="1" applyAlignment="1">
      <alignment horizontal="center"/>
    </xf>
    <xf numFmtId="0" fontId="5" fillId="2" borderId="28" xfId="8" applyFont="1" applyFill="1" applyBorder="1"/>
    <xf numFmtId="0" fontId="5" fillId="2" borderId="42" xfId="8" applyFont="1" applyFill="1" applyBorder="1" applyAlignment="1">
      <alignment horizontal="center"/>
    </xf>
    <xf numFmtId="164" fontId="5" fillId="2" borderId="39" xfId="8" applyNumberFormat="1" applyFont="1" applyFill="1" applyBorder="1" applyAlignment="1">
      <alignment horizontal="center" vertical="center"/>
    </xf>
    <xf numFmtId="164" fontId="5" fillId="2" borderId="40" xfId="8" applyNumberFormat="1" applyFont="1" applyFill="1" applyBorder="1" applyAlignment="1">
      <alignment horizontal="center"/>
    </xf>
    <xf numFmtId="164" fontId="5" fillId="2" borderId="41" xfId="8" applyNumberFormat="1" applyFont="1" applyFill="1" applyBorder="1" applyAlignment="1">
      <alignment horizontal="center"/>
    </xf>
    <xf numFmtId="2" fontId="4" fillId="0" borderId="0" xfId="8" applyNumberFormat="1" applyFont="1" applyAlignment="1">
      <alignment horizontal="center"/>
    </xf>
    <xf numFmtId="2" fontId="13" fillId="3" borderId="6" xfId="8" applyNumberFormat="1" applyFont="1" applyFill="1" applyBorder="1" applyAlignment="1">
      <alignment horizontal="center"/>
    </xf>
    <xf numFmtId="165" fontId="6" fillId="0" borderId="17" xfId="8" applyNumberFormat="1" applyFont="1" applyBorder="1" applyAlignment="1">
      <alignment horizontal="center"/>
    </xf>
    <xf numFmtId="0" fontId="4" fillId="0" borderId="18" xfId="8" applyFont="1" applyBorder="1" applyAlignment="1">
      <alignment horizontal="center"/>
    </xf>
    <xf numFmtId="165" fontId="4" fillId="0" borderId="23" xfId="8" applyNumberFormat="1" applyFont="1" applyBorder="1" applyAlignment="1">
      <alignment horizontal="center"/>
    </xf>
    <xf numFmtId="0" fontId="6" fillId="0" borderId="18" xfId="8" applyFont="1" applyBorder="1" applyAlignment="1">
      <alignment horizontal="center"/>
    </xf>
    <xf numFmtId="165" fontId="6" fillId="0" borderId="23" xfId="8" applyNumberFormat="1" applyFont="1" applyBorder="1" applyAlignment="1">
      <alignment horizontal="center"/>
    </xf>
    <xf numFmtId="0" fontId="4" fillId="4" borderId="7" xfId="8" applyFont="1" applyFill="1" applyBorder="1"/>
    <xf numFmtId="0" fontId="4" fillId="4" borderId="24" xfId="8" applyFont="1" applyFill="1" applyBorder="1" applyAlignment="1">
      <alignment horizontal="center"/>
    </xf>
    <xf numFmtId="164" fontId="5" fillId="4" borderId="34" xfId="8" applyNumberFormat="1" applyFont="1" applyFill="1" applyBorder="1" applyAlignment="1">
      <alignment horizontal="center" vertical="center"/>
    </xf>
    <xf numFmtId="165" fontId="4" fillId="4" borderId="23" xfId="8" applyNumberFormat="1" applyFont="1" applyFill="1" applyBorder="1" applyAlignment="1">
      <alignment horizontal="center"/>
    </xf>
    <xf numFmtId="0" fontId="4" fillId="0" borderId="24" xfId="8" applyFont="1" applyBorder="1" applyAlignment="1">
      <alignment horizontal="center"/>
    </xf>
    <xf numFmtId="165" fontId="4" fillId="0" borderId="35" xfId="8" applyNumberFormat="1" applyFont="1" applyBorder="1" applyAlignment="1">
      <alignment horizontal="center"/>
    </xf>
    <xf numFmtId="0" fontId="4" fillId="0" borderId="21" xfId="8" applyFont="1" applyBorder="1"/>
    <xf numFmtId="0" fontId="6" fillId="0" borderId="21" xfId="8" applyFont="1" applyBorder="1"/>
    <xf numFmtId="0" fontId="4" fillId="4" borderId="18" xfId="8" applyFont="1" applyFill="1" applyBorder="1" applyAlignment="1">
      <alignment horizontal="center"/>
    </xf>
    <xf numFmtId="0" fontId="4" fillId="0" borderId="21" xfId="8" applyFont="1" applyBorder="1" applyAlignment="1">
      <alignment horizontal="center"/>
    </xf>
    <xf numFmtId="0" fontId="4" fillId="4" borderId="24" xfId="8" applyFont="1" applyFill="1" applyBorder="1"/>
    <xf numFmtId="0" fontId="4" fillId="4" borderId="27" xfId="8" applyFont="1" applyFill="1" applyBorder="1"/>
    <xf numFmtId="0" fontId="4" fillId="4" borderId="23" xfId="8" applyFont="1" applyFill="1" applyBorder="1"/>
    <xf numFmtId="20" fontId="13" fillId="4" borderId="23" xfId="8" applyNumberFormat="1" applyFont="1" applyFill="1" applyBorder="1"/>
    <xf numFmtId="0" fontId="18" fillId="4" borderId="27" xfId="8" applyFont="1" applyFill="1" applyBorder="1"/>
    <xf numFmtId="0" fontId="18" fillId="4" borderId="23" xfId="8" applyFont="1" applyFill="1" applyBorder="1"/>
    <xf numFmtId="0" fontId="4" fillId="4" borderId="45" xfId="8" applyFont="1" applyFill="1" applyBorder="1"/>
    <xf numFmtId="165" fontId="4" fillId="0" borderId="40" xfId="8" applyNumberFormat="1" applyFont="1" applyBorder="1" applyAlignment="1">
      <alignment horizontal="center"/>
    </xf>
    <xf numFmtId="165" fontId="13" fillId="0" borderId="40" xfId="8" applyNumberFormat="1" applyFont="1" applyBorder="1" applyAlignment="1">
      <alignment horizontal="center"/>
    </xf>
    <xf numFmtId="0" fontId="5" fillId="2" borderId="29" xfId="8" applyFont="1" applyFill="1" applyBorder="1"/>
    <xf numFmtId="0" fontId="5" fillId="2" borderId="29" xfId="8" applyFont="1" applyFill="1" applyBorder="1" applyAlignment="1">
      <alignment horizontal="center"/>
    </xf>
    <xf numFmtId="164" fontId="5" fillId="2" borderId="6" xfId="8" applyNumberFormat="1" applyFont="1" applyFill="1" applyBorder="1" applyAlignment="1">
      <alignment horizontal="center"/>
    </xf>
    <xf numFmtId="164" fontId="11" fillId="2" borderId="6" xfId="8" applyNumberFormat="1" applyFont="1" applyFill="1" applyBorder="1" applyAlignment="1">
      <alignment horizontal="center"/>
    </xf>
    <xf numFmtId="164" fontId="17" fillId="2" borderId="6" xfId="8" applyNumberFormat="1" applyFont="1" applyFill="1" applyBorder="1" applyAlignment="1">
      <alignment horizontal="right"/>
    </xf>
    <xf numFmtId="164" fontId="4" fillId="0" borderId="0" xfId="8" applyNumberFormat="1" applyFont="1"/>
    <xf numFmtId="2" fontId="17" fillId="2" borderId="3" xfId="8" applyNumberFormat="1" applyFont="1" applyFill="1" applyBorder="1" applyAlignment="1">
      <alignment horizontal="center"/>
    </xf>
    <xf numFmtId="2" fontId="17" fillId="2" borderId="29" xfId="8" applyNumberFormat="1" applyFont="1" applyFill="1" applyBorder="1" applyAlignment="1">
      <alignment horizontal="center"/>
    </xf>
    <xf numFmtId="2" fontId="6" fillId="0" borderId="9" xfId="8" applyNumberFormat="1" applyFont="1" applyBorder="1" applyAlignment="1">
      <alignment horizontal="center"/>
    </xf>
    <xf numFmtId="2" fontId="6" fillId="0" borderId="47" xfId="8" applyNumberFormat="1" applyFont="1" applyBorder="1" applyAlignment="1">
      <alignment horizontal="center"/>
    </xf>
  </cellXfs>
  <cellStyles count="9">
    <cellStyle name="Excel Built-in Normal" xfId="8" xr:uid="{00000000-0005-0000-0000-000000000000}"/>
    <cellStyle name="Normalny" xfId="0" builtinId="0"/>
    <cellStyle name="Normalny 2" xfId="1" xr:uid="{00000000-0005-0000-0000-000002000000}"/>
    <cellStyle name="Normalny 2 2" xfId="2" xr:uid="{00000000-0005-0000-0000-000003000000}"/>
    <cellStyle name="Normalny 2 2 2" xfId="3" xr:uid="{00000000-0005-0000-0000-000004000000}"/>
    <cellStyle name="Normalny 2 3" xfId="4" xr:uid="{00000000-0005-0000-0000-000005000000}"/>
    <cellStyle name="Normalny 3" xfId="5" xr:uid="{00000000-0005-0000-0000-000006000000}"/>
    <cellStyle name="Normalny 3 2" xfId="6" xr:uid="{00000000-0005-0000-0000-000007000000}"/>
    <cellStyle name="Normalny 3 2 2" xfId="7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5E0B4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MJ78"/>
  <sheetViews>
    <sheetView topLeftCell="A3" workbookViewId="0">
      <selection activeCell="K27" sqref="K27"/>
    </sheetView>
  </sheetViews>
  <sheetFormatPr defaultColWidth="8.85546875" defaultRowHeight="12.75"/>
  <cols>
    <col min="1" max="1" width="20.28515625" style="94" customWidth="1"/>
    <col min="2" max="2" width="2.5703125" style="95" customWidth="1"/>
    <col min="3" max="3" width="5.7109375" style="96" customWidth="1"/>
    <col min="4" max="12" width="4.5703125" style="97" customWidth="1"/>
    <col min="13" max="15" width="4.5703125" style="94" customWidth="1"/>
    <col min="16" max="1024" width="8.85546875" style="94"/>
  </cols>
  <sheetData>
    <row r="1" spans="1:7">
      <c r="A1" s="98" t="s">
        <v>30</v>
      </c>
      <c r="B1" s="99"/>
    </row>
    <row r="2" spans="1:7">
      <c r="A2" s="100" t="s">
        <v>31</v>
      </c>
      <c r="B2" s="99"/>
    </row>
    <row r="3" spans="1:7">
      <c r="A3" s="98" t="s">
        <v>0</v>
      </c>
      <c r="B3" s="99"/>
    </row>
    <row r="4" spans="1:7" s="94" customFormat="1">
      <c r="A4" s="101" t="s">
        <v>1</v>
      </c>
      <c r="B4" s="102"/>
      <c r="C4" s="17" t="s">
        <v>2</v>
      </c>
      <c r="D4" s="103" t="s">
        <v>32</v>
      </c>
      <c r="E4" s="104" t="s">
        <v>32</v>
      </c>
      <c r="F4" s="105" t="s">
        <v>32</v>
      </c>
      <c r="G4" s="106" t="s">
        <v>32</v>
      </c>
    </row>
    <row r="5" spans="1:7" s="94" customFormat="1">
      <c r="A5" s="101"/>
      <c r="B5" s="102"/>
      <c r="C5" s="17"/>
      <c r="D5" s="107"/>
      <c r="E5" s="105" t="s">
        <v>8</v>
      </c>
      <c r="F5" s="108" t="s">
        <v>8</v>
      </c>
      <c r="G5" s="109" t="s">
        <v>8</v>
      </c>
    </row>
    <row r="6" spans="1:7" s="98" customFormat="1">
      <c r="A6" s="110" t="s">
        <v>33</v>
      </c>
      <c r="B6" s="111" t="s">
        <v>10</v>
      </c>
      <c r="C6" s="53" t="s">
        <v>11</v>
      </c>
      <c r="D6" s="112" t="s">
        <v>11</v>
      </c>
      <c r="E6" s="113" t="s">
        <v>11</v>
      </c>
      <c r="F6" s="113" t="s">
        <v>11</v>
      </c>
      <c r="G6" s="114" t="s">
        <v>11</v>
      </c>
    </row>
    <row r="7" spans="1:7" s="98" customFormat="1">
      <c r="A7" s="115" t="s">
        <v>34</v>
      </c>
      <c r="B7" s="116"/>
      <c r="C7" s="80" t="s">
        <v>11</v>
      </c>
      <c r="D7" s="117" t="s">
        <v>11</v>
      </c>
      <c r="E7" s="118" t="s">
        <v>11</v>
      </c>
      <c r="F7" s="118" t="s">
        <v>11</v>
      </c>
      <c r="G7" s="119" t="s">
        <v>11</v>
      </c>
    </row>
    <row r="8" spans="1:7" s="98" customFormat="1">
      <c r="A8" s="115" t="s">
        <v>35</v>
      </c>
      <c r="B8" s="116"/>
      <c r="C8" s="80" t="s">
        <v>11</v>
      </c>
      <c r="D8" s="117" t="s">
        <v>11</v>
      </c>
      <c r="E8" s="118" t="s">
        <v>11</v>
      </c>
      <c r="F8" s="118" t="s">
        <v>11</v>
      </c>
      <c r="G8" s="119" t="s">
        <v>11</v>
      </c>
    </row>
    <row r="9" spans="1:7" s="98" customFormat="1">
      <c r="A9" s="115" t="s">
        <v>36</v>
      </c>
      <c r="B9" s="116"/>
      <c r="C9" s="80" t="s">
        <v>11</v>
      </c>
      <c r="D9" s="117" t="s">
        <v>11</v>
      </c>
      <c r="E9" s="118" t="s">
        <v>11</v>
      </c>
      <c r="F9" s="118" t="s">
        <v>11</v>
      </c>
      <c r="G9" s="119" t="s">
        <v>11</v>
      </c>
    </row>
    <row r="10" spans="1:7" s="98" customFormat="1">
      <c r="A10" s="120" t="s">
        <v>37</v>
      </c>
      <c r="B10" s="121"/>
      <c r="C10" s="122" t="s">
        <v>11</v>
      </c>
      <c r="D10" s="123" t="s">
        <v>11</v>
      </c>
      <c r="E10" s="124" t="s">
        <v>11</v>
      </c>
      <c r="F10" s="124" t="s">
        <v>11</v>
      </c>
      <c r="G10" s="125" t="s">
        <v>11</v>
      </c>
    </row>
    <row r="11" spans="1:7" s="98" customFormat="1">
      <c r="A11" s="110" t="s">
        <v>38</v>
      </c>
      <c r="B11" s="111" t="s">
        <v>10</v>
      </c>
      <c r="C11" s="53">
        <v>0</v>
      </c>
      <c r="D11" s="112">
        <v>0.29513888888888901</v>
      </c>
      <c r="E11" s="126">
        <v>0.53125</v>
      </c>
      <c r="F11" s="113" t="s">
        <v>11</v>
      </c>
      <c r="G11" s="114" t="s">
        <v>11</v>
      </c>
    </row>
    <row r="12" spans="1:7" s="98" customFormat="1">
      <c r="A12" s="127" t="s">
        <v>39</v>
      </c>
      <c r="B12" s="116"/>
      <c r="C12" s="80">
        <v>2</v>
      </c>
      <c r="D12" s="117">
        <v>0.297916666666667</v>
      </c>
      <c r="E12" s="128">
        <v>0.53402777777777799</v>
      </c>
      <c r="F12" s="118" t="s">
        <v>11</v>
      </c>
      <c r="G12" s="119" t="s">
        <v>11</v>
      </c>
    </row>
    <row r="13" spans="1:7" s="98" customFormat="1">
      <c r="A13" s="115" t="s">
        <v>36</v>
      </c>
      <c r="B13" s="116"/>
      <c r="C13" s="80">
        <v>3</v>
      </c>
      <c r="D13" s="117">
        <v>0.29930555555555599</v>
      </c>
      <c r="E13" s="128">
        <v>0.53541666666666698</v>
      </c>
      <c r="F13" s="118" t="s">
        <v>11</v>
      </c>
      <c r="G13" s="119" t="s">
        <v>11</v>
      </c>
    </row>
    <row r="14" spans="1:7" s="98" customFormat="1">
      <c r="A14" s="115" t="s">
        <v>40</v>
      </c>
      <c r="B14" s="116"/>
      <c r="C14" s="80" t="s">
        <v>14</v>
      </c>
      <c r="D14" s="117" t="s">
        <v>14</v>
      </c>
      <c r="E14" s="128" t="s">
        <v>14</v>
      </c>
      <c r="F14" s="118" t="s">
        <v>11</v>
      </c>
      <c r="G14" s="119" t="s">
        <v>11</v>
      </c>
    </row>
    <row r="15" spans="1:7" s="98" customFormat="1">
      <c r="A15" s="115" t="s">
        <v>41</v>
      </c>
      <c r="B15" s="116"/>
      <c r="C15" s="80" t="s">
        <v>14</v>
      </c>
      <c r="D15" s="117" t="s">
        <v>14</v>
      </c>
      <c r="E15" s="128" t="s">
        <v>14</v>
      </c>
      <c r="F15" s="118" t="s">
        <v>11</v>
      </c>
      <c r="G15" s="119" t="s">
        <v>11</v>
      </c>
    </row>
    <row r="16" spans="1:7" s="98" customFormat="1">
      <c r="A16" s="129" t="s">
        <v>42</v>
      </c>
      <c r="B16" s="130"/>
      <c r="C16" s="80">
        <v>4</v>
      </c>
      <c r="D16" s="131">
        <v>0.3</v>
      </c>
      <c r="E16" s="128">
        <v>0.53611111111111098</v>
      </c>
      <c r="F16" s="132" t="s">
        <v>11</v>
      </c>
      <c r="G16" s="133" t="s">
        <v>11</v>
      </c>
    </row>
    <row r="17" spans="1:7" s="98" customFormat="1">
      <c r="A17" s="129" t="s">
        <v>41</v>
      </c>
      <c r="B17" s="130"/>
      <c r="C17" s="80">
        <v>5</v>
      </c>
      <c r="D17" s="131">
        <v>0.30138888888888898</v>
      </c>
      <c r="E17" s="128">
        <v>0.53749999999999998</v>
      </c>
      <c r="F17" s="132" t="s">
        <v>11</v>
      </c>
      <c r="G17" s="133" t="s">
        <v>11</v>
      </c>
    </row>
    <row r="18" spans="1:7" s="98" customFormat="1">
      <c r="A18" s="134" t="s">
        <v>43</v>
      </c>
      <c r="B18" s="135"/>
      <c r="C18" s="136">
        <v>6</v>
      </c>
      <c r="D18" s="137">
        <v>0.30277777777777798</v>
      </c>
      <c r="E18" s="138">
        <v>0.53888888888888897</v>
      </c>
      <c r="F18" s="139">
        <v>0.54166666666666696</v>
      </c>
      <c r="G18" s="140">
        <v>0.60416666666666696</v>
      </c>
    </row>
    <row r="19" spans="1:7" s="98" customFormat="1">
      <c r="A19" s="115" t="s">
        <v>44</v>
      </c>
      <c r="B19" s="116"/>
      <c r="C19" s="80" t="s">
        <v>14</v>
      </c>
      <c r="D19" s="117" t="s">
        <v>14</v>
      </c>
      <c r="E19" s="128" t="s">
        <v>11</v>
      </c>
      <c r="F19" s="118" t="s">
        <v>14</v>
      </c>
      <c r="G19" s="119" t="s">
        <v>14</v>
      </c>
    </row>
    <row r="20" spans="1:7" s="98" customFormat="1">
      <c r="A20" s="115" t="s">
        <v>45</v>
      </c>
      <c r="B20" s="116"/>
      <c r="C20" s="80">
        <v>10</v>
      </c>
      <c r="D20" s="117">
        <v>0.30486111111111103</v>
      </c>
      <c r="E20" s="128" t="s">
        <v>11</v>
      </c>
      <c r="F20" s="118">
        <v>0.54444444444444395</v>
      </c>
      <c r="G20" s="141">
        <v>0.60694444444444395</v>
      </c>
    </row>
    <row r="21" spans="1:7" s="98" customFormat="1">
      <c r="A21" s="115" t="s">
        <v>46</v>
      </c>
      <c r="B21" s="116"/>
      <c r="C21" s="80">
        <v>13</v>
      </c>
      <c r="D21" s="117">
        <v>0.30763888888888902</v>
      </c>
      <c r="E21" s="128" t="s">
        <v>11</v>
      </c>
      <c r="F21" s="118">
        <v>0.54791666666666705</v>
      </c>
      <c r="G21" s="141">
        <v>0.61041666666666705</v>
      </c>
    </row>
    <row r="22" spans="1:7" s="98" customFormat="1">
      <c r="A22" s="115" t="s">
        <v>47</v>
      </c>
      <c r="B22" s="116"/>
      <c r="C22" s="80">
        <v>15</v>
      </c>
      <c r="D22" s="117">
        <v>0.30972222222222201</v>
      </c>
      <c r="E22" s="128" t="s">
        <v>11</v>
      </c>
      <c r="F22" s="118">
        <v>0.55138888888888904</v>
      </c>
      <c r="G22" s="141">
        <v>0.61388888888888904</v>
      </c>
    </row>
    <row r="23" spans="1:7" s="98" customFormat="1">
      <c r="A23" s="115" t="s">
        <v>46</v>
      </c>
      <c r="B23" s="116"/>
      <c r="C23" s="80">
        <v>16</v>
      </c>
      <c r="D23" s="117">
        <v>0.31111111111111101</v>
      </c>
      <c r="E23" s="128" t="s">
        <v>11</v>
      </c>
      <c r="F23" s="132">
        <v>0.59513888888888899</v>
      </c>
      <c r="G23" s="133">
        <v>0.61597222222222203</v>
      </c>
    </row>
    <row r="24" spans="1:7" s="98" customFormat="1">
      <c r="A24" s="115" t="s">
        <v>44</v>
      </c>
      <c r="B24" s="116"/>
      <c r="C24" s="80">
        <v>18</v>
      </c>
      <c r="D24" s="117">
        <v>0.311805555555556</v>
      </c>
      <c r="E24" s="128" t="s">
        <v>11</v>
      </c>
      <c r="F24" s="118">
        <v>0.55555555555555602</v>
      </c>
      <c r="G24" s="119">
        <v>0.61805555555555602</v>
      </c>
    </row>
    <row r="25" spans="1:7" s="98" customFormat="1">
      <c r="A25" s="115" t="s">
        <v>45</v>
      </c>
      <c r="B25" s="116"/>
      <c r="C25" s="80" t="s">
        <v>14</v>
      </c>
      <c r="D25" s="117" t="s">
        <v>14</v>
      </c>
      <c r="E25" s="128" t="s">
        <v>11</v>
      </c>
      <c r="F25" s="118" t="s">
        <v>14</v>
      </c>
      <c r="G25" s="119" t="s">
        <v>14</v>
      </c>
    </row>
    <row r="26" spans="1:7" s="98" customFormat="1">
      <c r="A26" s="115" t="s">
        <v>43</v>
      </c>
      <c r="B26" s="116"/>
      <c r="C26" s="80">
        <v>21</v>
      </c>
      <c r="D26" s="117">
        <v>0.3125</v>
      </c>
      <c r="E26" s="128" t="s">
        <v>11</v>
      </c>
      <c r="F26" s="118">
        <v>0.55902777777777801</v>
      </c>
      <c r="G26" s="119">
        <v>0.62152777777777801</v>
      </c>
    </row>
    <row r="27" spans="1:7" s="98" customFormat="1">
      <c r="A27" s="115" t="s">
        <v>41</v>
      </c>
      <c r="B27" s="116"/>
      <c r="C27" s="80">
        <v>22</v>
      </c>
      <c r="D27" s="117">
        <v>0.31527777777777799</v>
      </c>
      <c r="E27" s="128" t="s">
        <v>11</v>
      </c>
      <c r="F27" s="142">
        <v>0.561805555555556</v>
      </c>
      <c r="G27" s="143">
        <v>0.624305555555556</v>
      </c>
    </row>
    <row r="28" spans="1:7" s="98" customFormat="1">
      <c r="A28" s="115" t="s">
        <v>40</v>
      </c>
      <c r="B28" s="116"/>
      <c r="C28" s="80">
        <v>23</v>
      </c>
      <c r="D28" s="117">
        <v>0.31666666666666698</v>
      </c>
      <c r="E28" s="128" t="s">
        <v>11</v>
      </c>
      <c r="F28" s="142">
        <v>0.563194444444445</v>
      </c>
      <c r="G28" s="143">
        <v>0.625694444444445</v>
      </c>
    </row>
    <row r="29" spans="1:7" s="98" customFormat="1">
      <c r="A29" s="134" t="s">
        <v>48</v>
      </c>
      <c r="B29" s="135"/>
      <c r="C29" s="136">
        <v>24</v>
      </c>
      <c r="D29" s="137">
        <v>0.31805555555555598</v>
      </c>
      <c r="E29" s="138" t="s">
        <v>11</v>
      </c>
      <c r="F29" s="144">
        <v>0.56458333333333299</v>
      </c>
      <c r="G29" s="145">
        <v>0.62708333333333299</v>
      </c>
    </row>
    <row r="30" spans="1:7" s="98" customFormat="1">
      <c r="A30" s="129" t="s">
        <v>49</v>
      </c>
      <c r="B30" s="130"/>
      <c r="C30" s="80">
        <v>26</v>
      </c>
      <c r="D30" s="131">
        <v>0.31944444444444398</v>
      </c>
      <c r="E30" s="128" t="s">
        <v>11</v>
      </c>
      <c r="F30" s="128" t="s">
        <v>11</v>
      </c>
      <c r="G30" s="133" t="s">
        <v>11</v>
      </c>
    </row>
    <row r="31" spans="1:7" s="98" customFormat="1">
      <c r="A31" s="129" t="s">
        <v>50</v>
      </c>
      <c r="B31" s="130"/>
      <c r="C31" s="80">
        <v>26.5</v>
      </c>
      <c r="D31" s="131">
        <v>0.32013888888888897</v>
      </c>
      <c r="E31" s="128" t="s">
        <v>11</v>
      </c>
      <c r="F31" s="128" t="s">
        <v>11</v>
      </c>
      <c r="G31" s="133" t="s">
        <v>11</v>
      </c>
    </row>
    <row r="32" spans="1:7" s="98" customFormat="1">
      <c r="A32" s="146" t="s">
        <v>51</v>
      </c>
      <c r="B32" s="130"/>
      <c r="C32" s="80">
        <v>27</v>
      </c>
      <c r="D32" s="131">
        <v>0.32083333333333303</v>
      </c>
      <c r="E32" s="128" t="s">
        <v>11</v>
      </c>
      <c r="F32" s="128" t="s">
        <v>11</v>
      </c>
      <c r="G32" s="133" t="s">
        <v>11</v>
      </c>
    </row>
    <row r="33" spans="1:12" s="98" customFormat="1">
      <c r="A33" s="146" t="s">
        <v>52</v>
      </c>
      <c r="B33" s="130"/>
      <c r="C33" s="80">
        <v>27.5</v>
      </c>
      <c r="D33" s="131">
        <v>0.32152777777777802</v>
      </c>
      <c r="E33" s="128" t="s">
        <v>11</v>
      </c>
      <c r="F33" s="128" t="s">
        <v>11</v>
      </c>
      <c r="G33" s="133" t="s">
        <v>11</v>
      </c>
    </row>
    <row r="34" spans="1:12" s="98" customFormat="1">
      <c r="A34" s="146" t="s">
        <v>53</v>
      </c>
      <c r="B34" s="130"/>
      <c r="C34" s="80">
        <v>28</v>
      </c>
      <c r="D34" s="131">
        <v>0.32222222222222202</v>
      </c>
      <c r="E34" s="128" t="s">
        <v>11</v>
      </c>
      <c r="F34" s="128" t="s">
        <v>11</v>
      </c>
      <c r="G34" s="133" t="s">
        <v>11</v>
      </c>
    </row>
    <row r="35" spans="1:12" s="98" customFormat="1">
      <c r="A35" s="134" t="s">
        <v>33</v>
      </c>
      <c r="B35" s="135" t="s">
        <v>17</v>
      </c>
      <c r="C35" s="136">
        <v>29</v>
      </c>
      <c r="D35" s="137">
        <v>0.32291666666666702</v>
      </c>
      <c r="E35" s="138" t="s">
        <v>11</v>
      </c>
      <c r="F35" s="139" t="s">
        <v>11</v>
      </c>
      <c r="G35" s="147" t="s">
        <v>11</v>
      </c>
    </row>
    <row r="36" spans="1:12" s="154" customFormat="1">
      <c r="A36" s="148" t="s">
        <v>19</v>
      </c>
      <c r="B36" s="149"/>
      <c r="C36" s="150"/>
      <c r="D36" s="151">
        <v>29</v>
      </c>
      <c r="E36" s="151">
        <v>6</v>
      </c>
      <c r="F36" s="151">
        <v>12</v>
      </c>
      <c r="G36" s="152"/>
      <c r="H36" s="199" t="s">
        <v>16</v>
      </c>
      <c r="I36" s="199"/>
      <c r="J36" s="153"/>
    </row>
    <row r="37" spans="1:12" s="154" customFormat="1">
      <c r="A37" s="155" t="s">
        <v>54</v>
      </c>
      <c r="B37" s="156"/>
      <c r="C37" s="157"/>
      <c r="D37" s="158">
        <v>1</v>
      </c>
      <c r="E37" s="158">
        <v>0.8</v>
      </c>
      <c r="F37" s="158">
        <v>0.8</v>
      </c>
      <c r="G37" s="159"/>
      <c r="H37" s="200" t="s">
        <v>18</v>
      </c>
      <c r="I37" s="200"/>
      <c r="J37" s="153"/>
    </row>
    <row r="38" spans="1:12" s="94" customFormat="1">
      <c r="A38" s="160" t="s">
        <v>19</v>
      </c>
      <c r="B38" s="161"/>
      <c r="C38" s="162"/>
      <c r="D38" s="163">
        <f>D36*D37</f>
        <v>29</v>
      </c>
      <c r="E38" s="163">
        <f>E36*E37</f>
        <v>4.8000000000000007</v>
      </c>
      <c r="F38" s="163">
        <f>F36*F37</f>
        <v>9.6000000000000014</v>
      </c>
      <c r="G38" s="164"/>
      <c r="H38" s="197">
        <f>SUM($D38:G38)</f>
        <v>43.4</v>
      </c>
      <c r="I38" s="197"/>
      <c r="J38" s="97"/>
    </row>
    <row r="39" spans="1:12">
      <c r="C39" s="46"/>
      <c r="D39" s="165"/>
      <c r="E39" s="165"/>
      <c r="F39" s="165"/>
      <c r="G39" s="165"/>
      <c r="H39" s="165"/>
      <c r="I39" s="165"/>
      <c r="K39" s="94"/>
      <c r="L39" s="94"/>
    </row>
    <row r="40" spans="1:12" s="94" customFormat="1">
      <c r="A40" s="101" t="s">
        <v>1</v>
      </c>
      <c r="B40" s="102"/>
      <c r="C40" s="17" t="s">
        <v>2</v>
      </c>
      <c r="D40" s="105" t="s">
        <v>32</v>
      </c>
      <c r="E40" s="105" t="s">
        <v>32</v>
      </c>
      <c r="F40" s="105" t="s">
        <v>32</v>
      </c>
      <c r="G40" s="166" t="s">
        <v>55</v>
      </c>
    </row>
    <row r="41" spans="1:12" s="94" customFormat="1">
      <c r="A41" s="101"/>
      <c r="B41" s="102"/>
      <c r="C41" s="17"/>
      <c r="D41" s="108" t="s">
        <v>8</v>
      </c>
      <c r="E41" s="108" t="s">
        <v>56</v>
      </c>
      <c r="F41" s="108" t="s">
        <v>57</v>
      </c>
      <c r="G41" s="108" t="s">
        <v>56</v>
      </c>
    </row>
    <row r="42" spans="1:12" s="98" customFormat="1">
      <c r="A42" s="110" t="s">
        <v>33</v>
      </c>
      <c r="B42" s="111" t="s">
        <v>10</v>
      </c>
      <c r="C42" s="53">
        <v>0</v>
      </c>
      <c r="D42" s="167" t="s">
        <v>11</v>
      </c>
      <c r="E42" s="167" t="s">
        <v>11</v>
      </c>
      <c r="F42" s="167" t="s">
        <v>11</v>
      </c>
      <c r="G42" s="167" t="s">
        <v>11</v>
      </c>
    </row>
    <row r="43" spans="1:12" s="94" customFormat="1">
      <c r="A43" s="115" t="s">
        <v>48</v>
      </c>
      <c r="B43" s="168"/>
      <c r="C43" s="33">
        <v>5</v>
      </c>
      <c r="D43" s="169" t="s">
        <v>11</v>
      </c>
      <c r="E43" s="169" t="s">
        <v>11</v>
      </c>
      <c r="F43" s="169" t="s">
        <v>11</v>
      </c>
      <c r="G43" s="169" t="s">
        <v>11</v>
      </c>
    </row>
    <row r="44" spans="1:12" s="94" customFormat="1">
      <c r="A44" s="115" t="s">
        <v>40</v>
      </c>
      <c r="B44" s="168"/>
      <c r="C44" s="33">
        <v>6</v>
      </c>
      <c r="D44" s="169" t="s">
        <v>11</v>
      </c>
      <c r="E44" s="169" t="s">
        <v>11</v>
      </c>
      <c r="F44" s="169" t="s">
        <v>11</v>
      </c>
      <c r="G44" s="169" t="s">
        <v>11</v>
      </c>
    </row>
    <row r="45" spans="1:12" s="94" customFormat="1">
      <c r="A45" s="115" t="s">
        <v>41</v>
      </c>
      <c r="B45" s="168"/>
      <c r="C45" s="33">
        <v>7</v>
      </c>
      <c r="D45" s="169" t="s">
        <v>11</v>
      </c>
      <c r="E45" s="169" t="s">
        <v>11</v>
      </c>
      <c r="F45" s="169" t="s">
        <v>11</v>
      </c>
      <c r="G45" s="169" t="s">
        <v>11</v>
      </c>
    </row>
    <row r="46" spans="1:12" s="94" customFormat="1">
      <c r="A46" s="134" t="s">
        <v>43</v>
      </c>
      <c r="B46" s="170"/>
      <c r="C46" s="30">
        <v>8</v>
      </c>
      <c r="D46" s="171" t="s">
        <v>11</v>
      </c>
      <c r="E46" s="171" t="s">
        <v>11</v>
      </c>
      <c r="F46" s="171" t="s">
        <v>11</v>
      </c>
      <c r="G46" s="171" t="s">
        <v>11</v>
      </c>
    </row>
    <row r="47" spans="1:12" s="94" customFormat="1">
      <c r="A47" s="115" t="s">
        <v>45</v>
      </c>
      <c r="B47" s="168"/>
      <c r="C47" s="33">
        <v>10</v>
      </c>
      <c r="D47" s="169" t="s">
        <v>11</v>
      </c>
      <c r="E47" s="169" t="s">
        <v>11</v>
      </c>
      <c r="F47" s="169" t="s">
        <v>11</v>
      </c>
      <c r="G47" s="169" t="s">
        <v>11</v>
      </c>
    </row>
    <row r="48" spans="1:12" s="94" customFormat="1">
      <c r="A48" s="115" t="s">
        <v>44</v>
      </c>
      <c r="B48" s="168"/>
      <c r="C48" s="33" t="s">
        <v>14</v>
      </c>
      <c r="D48" s="169" t="s">
        <v>11</v>
      </c>
      <c r="E48" s="169" t="s">
        <v>11</v>
      </c>
      <c r="F48" s="169" t="s">
        <v>11</v>
      </c>
      <c r="G48" s="169" t="s">
        <v>11</v>
      </c>
    </row>
    <row r="49" spans="1:7" s="94" customFormat="1">
      <c r="A49" s="115" t="s">
        <v>46</v>
      </c>
      <c r="B49" s="168"/>
      <c r="C49" s="33">
        <v>13</v>
      </c>
      <c r="D49" s="169" t="s">
        <v>11</v>
      </c>
      <c r="E49" s="169" t="s">
        <v>11</v>
      </c>
      <c r="F49" s="169" t="s">
        <v>11</v>
      </c>
      <c r="G49" s="169" t="s">
        <v>11</v>
      </c>
    </row>
    <row r="50" spans="1:7" s="94" customFormat="1">
      <c r="A50" s="115" t="s">
        <v>47</v>
      </c>
      <c r="B50" s="168"/>
      <c r="C50" s="33">
        <v>14</v>
      </c>
      <c r="D50" s="169" t="s">
        <v>11</v>
      </c>
      <c r="E50" s="169" t="s">
        <v>11</v>
      </c>
      <c r="F50" s="169" t="s">
        <v>11</v>
      </c>
      <c r="G50" s="169" t="s">
        <v>11</v>
      </c>
    </row>
    <row r="51" spans="1:7" s="94" customFormat="1">
      <c r="A51" s="115" t="s">
        <v>46</v>
      </c>
      <c r="B51" s="168"/>
      <c r="C51" s="33" t="s">
        <v>14</v>
      </c>
      <c r="D51" s="169" t="s">
        <v>11</v>
      </c>
      <c r="E51" s="169" t="s">
        <v>11</v>
      </c>
      <c r="F51" s="169" t="s">
        <v>11</v>
      </c>
      <c r="G51" s="169" t="s">
        <v>11</v>
      </c>
    </row>
    <row r="52" spans="1:7" s="94" customFormat="1">
      <c r="A52" s="115" t="s">
        <v>45</v>
      </c>
      <c r="B52" s="168"/>
      <c r="C52" s="33" t="s">
        <v>14</v>
      </c>
      <c r="D52" s="169" t="s">
        <v>11</v>
      </c>
      <c r="E52" s="169" t="s">
        <v>11</v>
      </c>
      <c r="F52" s="169" t="s">
        <v>11</v>
      </c>
      <c r="G52" s="169" t="s">
        <v>11</v>
      </c>
    </row>
    <row r="53" spans="1:7" s="94" customFormat="1">
      <c r="A53" s="172" t="s">
        <v>46</v>
      </c>
      <c r="B53" s="173"/>
      <c r="C53" s="174">
        <v>17</v>
      </c>
      <c r="D53" s="175" t="s">
        <v>11</v>
      </c>
      <c r="E53" s="175" t="s">
        <v>11</v>
      </c>
      <c r="F53" s="175" t="s">
        <v>11</v>
      </c>
      <c r="G53" s="175" t="s">
        <v>11</v>
      </c>
    </row>
    <row r="54" spans="1:7" s="94" customFormat="1">
      <c r="A54" s="120" t="s">
        <v>44</v>
      </c>
      <c r="B54" s="176"/>
      <c r="C54" s="58">
        <v>20</v>
      </c>
      <c r="D54" s="177" t="s">
        <v>11</v>
      </c>
      <c r="E54" s="177" t="s">
        <v>11</v>
      </c>
      <c r="F54" s="177" t="s">
        <v>11</v>
      </c>
      <c r="G54" s="177" t="s">
        <v>11</v>
      </c>
    </row>
    <row r="55" spans="1:7" s="98" customFormat="1">
      <c r="A55" s="110" t="s">
        <v>43</v>
      </c>
      <c r="B55" s="111"/>
      <c r="C55" s="53">
        <v>0</v>
      </c>
      <c r="D55" s="167">
        <v>0.52083333333333304</v>
      </c>
      <c r="E55" s="167">
        <v>0.58333333333333304</v>
      </c>
      <c r="F55" s="167">
        <v>0.60763888888888895</v>
      </c>
      <c r="G55" s="167">
        <v>0.61805555555555602</v>
      </c>
    </row>
    <row r="56" spans="1:7" s="94" customFormat="1">
      <c r="A56" s="115" t="s">
        <v>41</v>
      </c>
      <c r="B56" s="168"/>
      <c r="C56" s="33">
        <v>0</v>
      </c>
      <c r="D56" s="169">
        <v>0.52152777777777803</v>
      </c>
      <c r="E56" s="169">
        <v>0.58402777777777803</v>
      </c>
      <c r="F56" s="169">
        <v>0.60833333333333295</v>
      </c>
      <c r="G56" s="169">
        <v>0.61875000000000002</v>
      </c>
    </row>
    <row r="57" spans="1:7" s="94" customFormat="1">
      <c r="A57" s="115" t="s">
        <v>58</v>
      </c>
      <c r="B57" s="168"/>
      <c r="C57" s="33">
        <v>1</v>
      </c>
      <c r="D57" s="169">
        <v>0.52291666666666703</v>
      </c>
      <c r="E57" s="169">
        <v>0.58541666666666703</v>
      </c>
      <c r="F57" s="169">
        <v>0.60972222222222205</v>
      </c>
      <c r="G57" s="169">
        <v>0.62013888888888902</v>
      </c>
    </row>
    <row r="58" spans="1:7" s="94" customFormat="1">
      <c r="A58" s="115" t="s">
        <v>36</v>
      </c>
      <c r="B58" s="168"/>
      <c r="C58" s="33">
        <v>3</v>
      </c>
      <c r="D58" s="169">
        <v>0.52638888888888902</v>
      </c>
      <c r="E58" s="169">
        <v>0.58819444444444502</v>
      </c>
      <c r="F58" s="169">
        <v>0.61319444444444404</v>
      </c>
      <c r="G58" s="169">
        <v>0.62361111111111101</v>
      </c>
    </row>
    <row r="59" spans="1:7" s="94" customFormat="1">
      <c r="A59" s="178" t="s">
        <v>39</v>
      </c>
      <c r="B59" s="168"/>
      <c r="C59" s="33">
        <v>4</v>
      </c>
      <c r="D59" s="169">
        <v>0.52847222222222201</v>
      </c>
      <c r="E59" s="169">
        <v>0.58958333333333302</v>
      </c>
      <c r="F59" s="169">
        <v>0.61527777777777803</v>
      </c>
      <c r="G59" s="169">
        <v>0.625694444444445</v>
      </c>
    </row>
    <row r="60" spans="1:7" s="94" customFormat="1">
      <c r="A60" s="179" t="s">
        <v>38</v>
      </c>
      <c r="B60" s="170"/>
      <c r="C60" s="30">
        <v>6</v>
      </c>
      <c r="D60" s="171">
        <v>0.53125</v>
      </c>
      <c r="E60" s="171">
        <v>0.59166666666666701</v>
      </c>
      <c r="F60" s="171">
        <v>0.61805555555555602</v>
      </c>
      <c r="G60" s="139">
        <v>0.62847222222222199</v>
      </c>
    </row>
    <row r="61" spans="1:7" s="94" customFormat="1">
      <c r="A61" s="178" t="s">
        <v>39</v>
      </c>
      <c r="B61" s="168"/>
      <c r="C61" s="33">
        <v>7</v>
      </c>
      <c r="D61" s="169" t="s">
        <v>11</v>
      </c>
      <c r="E61" s="169">
        <v>0.593055555555556</v>
      </c>
      <c r="F61" s="169" t="s">
        <v>11</v>
      </c>
      <c r="G61" s="118">
        <v>0.62916666666666698</v>
      </c>
    </row>
    <row r="62" spans="1:7" s="94" customFormat="1">
      <c r="A62" s="115" t="s">
        <v>36</v>
      </c>
      <c r="B62" s="168"/>
      <c r="C62" s="33">
        <v>8</v>
      </c>
      <c r="D62" s="169" t="s">
        <v>11</v>
      </c>
      <c r="E62" s="169">
        <v>0.594444444444445</v>
      </c>
      <c r="F62" s="169" t="s">
        <v>11</v>
      </c>
      <c r="G62" s="118">
        <v>0.62986111111111098</v>
      </c>
    </row>
    <row r="63" spans="1:7" s="94" customFormat="1">
      <c r="A63" s="115" t="s">
        <v>35</v>
      </c>
      <c r="B63" s="168"/>
      <c r="C63" s="33">
        <v>10</v>
      </c>
      <c r="D63" s="169" t="s">
        <v>11</v>
      </c>
      <c r="E63" s="118">
        <v>0.59722222222222199</v>
      </c>
      <c r="F63" s="169" t="s">
        <v>11</v>
      </c>
      <c r="G63" s="118">
        <v>0.63055555555555598</v>
      </c>
    </row>
    <row r="64" spans="1:7" s="94" customFormat="1">
      <c r="A64" s="129" t="s">
        <v>59</v>
      </c>
      <c r="B64" s="180"/>
      <c r="C64" s="33">
        <v>11</v>
      </c>
      <c r="D64" s="175"/>
      <c r="E64" s="132">
        <v>0.59861111111111098</v>
      </c>
      <c r="F64" s="175"/>
      <c r="G64" s="132">
        <v>0.63124999999999998</v>
      </c>
    </row>
    <row r="65" spans="1:14" s="94" customFormat="1">
      <c r="A65" s="115" t="s">
        <v>60</v>
      </c>
      <c r="B65" s="181"/>
      <c r="C65" s="33">
        <v>12</v>
      </c>
      <c r="D65" s="169" t="s">
        <v>11</v>
      </c>
      <c r="E65" s="118">
        <v>0.59930555555555598</v>
      </c>
      <c r="F65" s="169" t="s">
        <v>11</v>
      </c>
      <c r="G65" s="118">
        <v>0.63194444444444398</v>
      </c>
    </row>
    <row r="66" spans="1:14" s="94" customFormat="1">
      <c r="A66" s="182" t="s">
        <v>61</v>
      </c>
      <c r="B66" s="183"/>
      <c r="C66" s="33">
        <v>13</v>
      </c>
      <c r="D66" s="184"/>
      <c r="E66" s="185">
        <v>0.6</v>
      </c>
      <c r="F66" s="184"/>
      <c r="G66" s="185">
        <v>0.63263888888888897</v>
      </c>
    </row>
    <row r="67" spans="1:14" s="154" customFormat="1">
      <c r="A67" s="146" t="s">
        <v>51</v>
      </c>
      <c r="B67" s="186"/>
      <c r="C67" s="33">
        <v>14</v>
      </c>
      <c r="D67" s="187"/>
      <c r="E67" s="185">
        <v>0.60069444444444398</v>
      </c>
      <c r="F67" s="187"/>
      <c r="G67" s="185">
        <v>0.63333333333333297</v>
      </c>
      <c r="J67" s="153"/>
    </row>
    <row r="68" spans="1:14" s="154" customFormat="1">
      <c r="A68" s="146" t="s">
        <v>52</v>
      </c>
      <c r="B68" s="186"/>
      <c r="C68" s="33">
        <v>14</v>
      </c>
      <c r="D68" s="187"/>
      <c r="E68" s="185">
        <v>0.60138888888888897</v>
      </c>
      <c r="F68" s="187"/>
      <c r="G68" s="185">
        <v>0.63402777777777797</v>
      </c>
      <c r="J68" s="153"/>
    </row>
    <row r="69" spans="1:14" s="94" customFormat="1">
      <c r="A69" s="146" t="s">
        <v>53</v>
      </c>
      <c r="B69" s="188"/>
      <c r="C69" s="33">
        <v>14</v>
      </c>
      <c r="D69" s="184"/>
      <c r="E69" s="185">
        <v>0.60208333333333297</v>
      </c>
      <c r="F69" s="184"/>
      <c r="G69" s="185">
        <v>0.63472222222222197</v>
      </c>
      <c r="J69" s="97"/>
    </row>
    <row r="70" spans="1:14" s="94" customFormat="1">
      <c r="A70" s="134" t="s">
        <v>33</v>
      </c>
      <c r="B70" s="170" t="s">
        <v>17</v>
      </c>
      <c r="C70" s="33">
        <v>14</v>
      </c>
      <c r="D70" s="189" t="s">
        <v>11</v>
      </c>
      <c r="E70" s="189">
        <v>0.60277777777777797</v>
      </c>
      <c r="F70" s="189" t="s">
        <v>11</v>
      </c>
      <c r="G70" s="190">
        <v>0.63541666666666696</v>
      </c>
    </row>
    <row r="71" spans="1:14" s="97" customFormat="1">
      <c r="A71" s="148" t="s">
        <v>19</v>
      </c>
      <c r="B71" s="149"/>
      <c r="C71" s="150"/>
      <c r="D71" s="151">
        <v>6</v>
      </c>
      <c r="E71" s="151">
        <v>14</v>
      </c>
      <c r="F71" s="151">
        <v>6</v>
      </c>
      <c r="G71" s="151">
        <v>14</v>
      </c>
      <c r="H71" s="199" t="s">
        <v>16</v>
      </c>
      <c r="I71" s="199"/>
    </row>
    <row r="72" spans="1:14" s="94" customFormat="1">
      <c r="A72" s="155" t="s">
        <v>54</v>
      </c>
      <c r="B72" s="156"/>
      <c r="C72" s="157"/>
      <c r="D72" s="158">
        <v>0.2</v>
      </c>
      <c r="E72" s="158">
        <v>0.6</v>
      </c>
      <c r="F72" s="158">
        <v>0.2</v>
      </c>
      <c r="G72" s="158">
        <v>0.8</v>
      </c>
      <c r="H72" s="200" t="s">
        <v>18</v>
      </c>
      <c r="I72" s="200"/>
    </row>
    <row r="73" spans="1:14" s="97" customFormat="1">
      <c r="A73" s="160" t="s">
        <v>19</v>
      </c>
      <c r="B73" s="161"/>
      <c r="C73" s="162"/>
      <c r="D73" s="163">
        <f>D71*D72</f>
        <v>1.2000000000000002</v>
      </c>
      <c r="E73" s="163">
        <f>E71*E72</f>
        <v>8.4</v>
      </c>
      <c r="F73" s="163">
        <f>F71*F72</f>
        <v>1.2000000000000002</v>
      </c>
      <c r="G73" s="163">
        <f>G71*G72</f>
        <v>11.200000000000001</v>
      </c>
      <c r="H73" s="197">
        <f>SUM($D73:G73)</f>
        <v>22</v>
      </c>
      <c r="I73" s="197"/>
    </row>
    <row r="74" spans="1:14" s="97" customFormat="1">
      <c r="A74" s="94"/>
      <c r="B74" s="95"/>
      <c r="C74" s="96"/>
      <c r="N74" s="94"/>
    </row>
    <row r="75" spans="1:14">
      <c r="A75" s="191" t="s">
        <v>19</v>
      </c>
      <c r="B75" s="192"/>
      <c r="C75" s="47"/>
      <c r="D75" s="193"/>
      <c r="E75" s="194"/>
      <c r="F75" s="195" t="s">
        <v>62</v>
      </c>
      <c r="G75" s="198">
        <f>H38+H73</f>
        <v>65.400000000000006</v>
      </c>
      <c r="H75" s="198"/>
      <c r="N75" s="97"/>
    </row>
    <row r="77" spans="1:14">
      <c r="A77" s="94" t="s">
        <v>63</v>
      </c>
      <c r="C77" s="196" t="s">
        <v>64</v>
      </c>
      <c r="G77" s="97" t="s">
        <v>65</v>
      </c>
      <c r="J77" s="97" t="s">
        <v>66</v>
      </c>
      <c r="M77" s="97"/>
      <c r="N77" s="97"/>
    </row>
    <row r="78" spans="1:14">
      <c r="A78" s="94" t="s">
        <v>67</v>
      </c>
      <c r="C78" s="196" t="s">
        <v>68</v>
      </c>
      <c r="G78" s="97" t="s">
        <v>69</v>
      </c>
      <c r="J78" s="97" t="s">
        <v>70</v>
      </c>
      <c r="M78" s="97"/>
      <c r="N78" s="97"/>
    </row>
  </sheetData>
  <mergeCells count="7">
    <mergeCell ref="H73:I73"/>
    <mergeCell ref="G75:H75"/>
    <mergeCell ref="H36:I36"/>
    <mergeCell ref="H37:I37"/>
    <mergeCell ref="H38:I38"/>
    <mergeCell ref="H71:I71"/>
    <mergeCell ref="H72:I72"/>
  </mergeCells>
  <pageMargins left="0.39374999999999999" right="0.196527777777778" top="0.196527777777778" bottom="0.19652777777777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MB27"/>
  <sheetViews>
    <sheetView tabSelected="1" workbookViewId="0">
      <selection activeCell="B32" sqref="B32"/>
    </sheetView>
  </sheetViews>
  <sheetFormatPr defaultColWidth="8.85546875" defaultRowHeight="12.75"/>
  <cols>
    <col min="1" max="1" width="30.7109375" style="1" customWidth="1"/>
    <col min="2" max="2" width="4.42578125" style="2" customWidth="1"/>
    <col min="3" max="3" width="2.7109375" style="2" customWidth="1"/>
    <col min="4" max="4" width="7.85546875" style="2" customWidth="1"/>
    <col min="5" max="5" width="2.5703125" style="2" customWidth="1"/>
    <col min="6" max="6" width="4.7109375" style="3" customWidth="1"/>
    <col min="7" max="7" width="4.7109375" style="4" customWidth="1"/>
    <col min="8" max="8" width="4.7109375" style="3" customWidth="1"/>
    <col min="9" max="9" width="4.7109375" style="4" customWidth="1"/>
    <col min="10" max="11" width="5.7109375" style="4" customWidth="1"/>
    <col min="12" max="12" width="11.5703125" style="1" hidden="1" customWidth="1"/>
    <col min="13" max="13" width="8.85546875" style="72" hidden="1"/>
    <col min="14" max="14" width="11.5703125" style="1" hidden="1" customWidth="1"/>
    <col min="15" max="1016" width="8.85546875" style="1"/>
  </cols>
  <sheetData>
    <row r="1" spans="1:14">
      <c r="A1" s="5" t="s">
        <v>71</v>
      </c>
      <c r="B1" s="6"/>
      <c r="C1" s="6"/>
      <c r="D1" s="6"/>
      <c r="E1" s="6"/>
      <c r="J1" s="3"/>
      <c r="L1" s="4"/>
      <c r="M1" s="4"/>
      <c r="N1" s="4"/>
    </row>
    <row r="2" spans="1:14" s="12" customFormat="1" ht="20.25">
      <c r="A2" s="7" t="s">
        <v>20</v>
      </c>
      <c r="B2" s="8"/>
      <c r="C2" s="8"/>
      <c r="D2" s="8"/>
      <c r="E2" s="9"/>
      <c r="F2" s="10"/>
      <c r="G2" s="11"/>
      <c r="H2" s="10"/>
      <c r="I2" s="11"/>
      <c r="J2" s="11"/>
      <c r="K2" s="11"/>
      <c r="M2" s="83"/>
    </row>
    <row r="3" spans="1:14">
      <c r="A3" s="5" t="s">
        <v>0</v>
      </c>
      <c r="B3" s="6"/>
      <c r="C3" s="6"/>
      <c r="D3" s="6"/>
      <c r="E3" s="6"/>
    </row>
    <row r="4" spans="1:14">
      <c r="A4" s="13" t="s">
        <v>1</v>
      </c>
      <c r="B4" s="14"/>
      <c r="C4" s="14"/>
      <c r="D4" s="15"/>
      <c r="E4" s="16"/>
      <c r="F4" s="17" t="s">
        <v>2</v>
      </c>
      <c r="G4" s="18" t="s">
        <v>3</v>
      </c>
      <c r="H4" s="17" t="s">
        <v>2</v>
      </c>
      <c r="I4" s="18" t="s">
        <v>3</v>
      </c>
      <c r="J4" s="70"/>
      <c r="K4" s="71"/>
    </row>
    <row r="5" spans="1:14">
      <c r="A5" s="19" t="s">
        <v>4</v>
      </c>
      <c r="B5" s="20" t="s">
        <v>5</v>
      </c>
      <c r="C5" s="20" t="s">
        <v>6</v>
      </c>
      <c r="D5" s="21" t="s">
        <v>7</v>
      </c>
      <c r="E5" s="16"/>
      <c r="F5" s="17"/>
      <c r="G5" s="18"/>
      <c r="H5" s="17"/>
      <c r="I5" s="18"/>
      <c r="J5" s="22" t="s">
        <v>8</v>
      </c>
      <c r="K5" s="48" t="s">
        <v>8</v>
      </c>
    </row>
    <row r="6" spans="1:14" s="5" customFormat="1">
      <c r="A6" s="23" t="s">
        <v>13</v>
      </c>
      <c r="B6" s="49"/>
      <c r="C6" s="50"/>
      <c r="D6" s="51" t="s">
        <v>9</v>
      </c>
      <c r="E6" s="52" t="s">
        <v>10</v>
      </c>
      <c r="F6" s="53"/>
      <c r="G6" s="26">
        <v>0</v>
      </c>
      <c r="H6" s="53"/>
      <c r="I6" s="26">
        <v>0</v>
      </c>
      <c r="J6" s="27">
        <v>0.30486111111111108</v>
      </c>
      <c r="K6" s="27">
        <v>0.60069444444444442</v>
      </c>
      <c r="M6" s="84">
        <v>2</v>
      </c>
    </row>
    <row r="7" spans="1:14" s="40" customFormat="1">
      <c r="A7" s="37" t="s">
        <v>15</v>
      </c>
      <c r="B7" s="38"/>
      <c r="C7" s="39"/>
      <c r="D7" s="73" t="s">
        <v>21</v>
      </c>
      <c r="E7" s="41"/>
      <c r="F7" s="42">
        <v>0.3</v>
      </c>
      <c r="G7" s="54">
        <v>6.9444444444444404E-4</v>
      </c>
      <c r="H7" s="42">
        <v>0.3</v>
      </c>
      <c r="I7" s="54">
        <v>6.9444444444444404E-4</v>
      </c>
      <c r="J7" s="56">
        <f>J6+$I7</f>
        <v>0.30555555555555552</v>
      </c>
      <c r="K7" s="56">
        <f t="shared" ref="K7:K13" si="0">K6+$G7</f>
        <v>0.60138888888888886</v>
      </c>
      <c r="M7" s="72">
        <v>2</v>
      </c>
    </row>
    <row r="8" spans="1:14">
      <c r="A8" s="74" t="s">
        <v>22</v>
      </c>
      <c r="B8" s="31"/>
      <c r="C8" s="45"/>
      <c r="D8" s="32" t="s">
        <v>21</v>
      </c>
      <c r="E8" s="57"/>
      <c r="F8" s="33">
        <v>2</v>
      </c>
      <c r="G8" s="54">
        <v>1.38888888888889E-3</v>
      </c>
      <c r="H8" s="33">
        <v>2</v>
      </c>
      <c r="I8" s="54">
        <v>1.38888888888889E-3</v>
      </c>
      <c r="J8" s="55">
        <f>J7+$I8</f>
        <v>0.30694444444444441</v>
      </c>
      <c r="K8" s="56">
        <f t="shared" si="0"/>
        <v>0.60277777777777775</v>
      </c>
      <c r="L8" s="40"/>
      <c r="M8" s="72">
        <v>2</v>
      </c>
    </row>
    <row r="9" spans="1:14">
      <c r="A9" s="74" t="s">
        <v>23</v>
      </c>
      <c r="B9" s="31"/>
      <c r="C9" s="45"/>
      <c r="D9" s="32" t="s">
        <v>24</v>
      </c>
      <c r="E9" s="57"/>
      <c r="F9" s="58">
        <v>1.4</v>
      </c>
      <c r="G9" s="54">
        <v>2.0833333333333298E-3</v>
      </c>
      <c r="H9" s="58" t="s">
        <v>14</v>
      </c>
      <c r="I9" s="54" t="s">
        <v>14</v>
      </c>
      <c r="J9" s="55" t="s">
        <v>14</v>
      </c>
      <c r="K9" s="56">
        <f t="shared" si="0"/>
        <v>0.60486111111111107</v>
      </c>
      <c r="L9" s="40"/>
      <c r="M9" s="72">
        <v>1</v>
      </c>
    </row>
    <row r="10" spans="1:14">
      <c r="A10" s="44" t="s">
        <v>25</v>
      </c>
      <c r="B10" s="31"/>
      <c r="C10" s="45"/>
      <c r="D10" s="32" t="s">
        <v>21</v>
      </c>
      <c r="E10" s="57"/>
      <c r="F10" s="58">
        <v>2.4</v>
      </c>
      <c r="G10" s="54">
        <v>2.7777777777777801E-3</v>
      </c>
      <c r="H10" s="58">
        <v>1.6</v>
      </c>
      <c r="I10" s="54">
        <v>1.38888888888889E-3</v>
      </c>
      <c r="J10" s="55">
        <f>J8+$I10</f>
        <v>0.30833333333333329</v>
      </c>
      <c r="K10" s="56">
        <f t="shared" si="0"/>
        <v>0.60763888888888884</v>
      </c>
      <c r="L10" s="40"/>
      <c r="M10" s="72">
        <v>2</v>
      </c>
    </row>
    <row r="11" spans="1:14">
      <c r="A11" s="74" t="s">
        <v>26</v>
      </c>
      <c r="B11" s="31"/>
      <c r="C11" s="28"/>
      <c r="D11" s="32" t="s">
        <v>21</v>
      </c>
      <c r="E11" s="29"/>
      <c r="F11" s="33">
        <v>2.1</v>
      </c>
      <c r="G11" s="34">
        <v>2.0833333333333298E-3</v>
      </c>
      <c r="H11" s="33">
        <v>2.1</v>
      </c>
      <c r="I11" s="34">
        <v>2.0833333333333298E-3</v>
      </c>
      <c r="J11" s="43">
        <f>J10+$I11</f>
        <v>0.31041666666666662</v>
      </c>
      <c r="K11" s="43">
        <f t="shared" si="0"/>
        <v>0.60972222222222217</v>
      </c>
      <c r="L11" s="68"/>
      <c r="M11" s="72">
        <v>2</v>
      </c>
    </row>
    <row r="12" spans="1:14" s="67" customFormat="1">
      <c r="A12" s="37" t="s">
        <v>27</v>
      </c>
      <c r="B12" s="85"/>
      <c r="C12" s="85"/>
      <c r="D12" s="32" t="s">
        <v>28</v>
      </c>
      <c r="E12" s="85"/>
      <c r="F12" s="42">
        <v>1.4</v>
      </c>
      <c r="G12" s="34">
        <v>1.38888888888889E-3</v>
      </c>
      <c r="H12" s="42">
        <v>1.4</v>
      </c>
      <c r="I12" s="34">
        <v>1.38888888888889E-3</v>
      </c>
      <c r="J12" s="35">
        <f>J11+$I12</f>
        <v>0.3118055555555555</v>
      </c>
      <c r="K12" s="35">
        <f t="shared" si="0"/>
        <v>0.61111111111111105</v>
      </c>
      <c r="L12" s="86"/>
      <c r="M12" s="72">
        <v>2</v>
      </c>
    </row>
    <row r="13" spans="1:14" s="67" customFormat="1">
      <c r="A13" s="87" t="s">
        <v>29</v>
      </c>
      <c r="B13" s="88"/>
      <c r="C13" s="88"/>
      <c r="D13" s="63" t="s">
        <v>12</v>
      </c>
      <c r="E13" s="88"/>
      <c r="F13" s="64">
        <v>1.9</v>
      </c>
      <c r="G13" s="65">
        <v>2.7777777777777801E-3</v>
      </c>
      <c r="H13" s="64">
        <v>1.9</v>
      </c>
      <c r="I13" s="65">
        <v>2.7777777777777801E-3</v>
      </c>
      <c r="J13" s="66">
        <f>J12+$I13</f>
        <v>0.31458333333333327</v>
      </c>
      <c r="K13" s="66">
        <f t="shared" si="0"/>
        <v>0.61388888888888882</v>
      </c>
      <c r="L13" s="86"/>
      <c r="M13" s="72">
        <v>2</v>
      </c>
    </row>
    <row r="14" spans="1:14">
      <c r="A14" s="40"/>
      <c r="D14" s="89"/>
      <c r="E14" s="89"/>
      <c r="F14" s="89"/>
      <c r="G14" s="89"/>
      <c r="H14" s="89"/>
      <c r="I14" s="89"/>
      <c r="J14" s="89"/>
      <c r="K14" s="89"/>
    </row>
    <row r="15" spans="1:14">
      <c r="A15" s="13" t="s">
        <v>1</v>
      </c>
      <c r="B15" s="14"/>
      <c r="C15" s="14"/>
      <c r="D15" s="15"/>
      <c r="E15" s="16"/>
      <c r="F15" s="17" t="s">
        <v>2</v>
      </c>
      <c r="G15" s="18" t="s">
        <v>3</v>
      </c>
      <c r="H15" s="17" t="s">
        <v>2</v>
      </c>
      <c r="I15" s="18" t="s">
        <v>3</v>
      </c>
      <c r="J15" s="70"/>
      <c r="K15" s="71"/>
    </row>
    <row r="16" spans="1:14">
      <c r="A16" s="19" t="s">
        <v>4</v>
      </c>
      <c r="B16" s="20" t="s">
        <v>5</v>
      </c>
      <c r="C16" s="20" t="s">
        <v>6</v>
      </c>
      <c r="D16" s="21" t="s">
        <v>7</v>
      </c>
      <c r="E16" s="16"/>
      <c r="F16" s="17"/>
      <c r="G16" s="18"/>
      <c r="H16" s="17"/>
      <c r="I16" s="18"/>
      <c r="J16" s="22" t="s">
        <v>8</v>
      </c>
      <c r="K16" s="48" t="s">
        <v>8</v>
      </c>
    </row>
    <row r="17" spans="1:13" s="67" customFormat="1">
      <c r="A17" s="78" t="s">
        <v>29</v>
      </c>
      <c r="B17" s="24"/>
      <c r="C17" s="24"/>
      <c r="D17" s="51" t="s">
        <v>12</v>
      </c>
      <c r="E17" s="24"/>
      <c r="F17" s="25"/>
      <c r="G17" s="26"/>
      <c r="H17" s="25"/>
      <c r="I17" s="26"/>
      <c r="J17" s="27">
        <v>0.31458333333333333</v>
      </c>
      <c r="K17" s="27">
        <v>0.61527777777777781</v>
      </c>
      <c r="L17" s="1"/>
      <c r="M17" s="72">
        <v>2</v>
      </c>
    </row>
    <row r="18" spans="1:13" s="67" customFormat="1">
      <c r="A18" s="36" t="s">
        <v>27</v>
      </c>
      <c r="B18" s="90"/>
      <c r="C18" s="90"/>
      <c r="D18" s="73" t="s">
        <v>28</v>
      </c>
      <c r="E18" s="90"/>
      <c r="F18" s="42">
        <v>1.9</v>
      </c>
      <c r="G18" s="34">
        <v>2.7777777777777801E-3</v>
      </c>
      <c r="H18" s="42">
        <v>1.9</v>
      </c>
      <c r="I18" s="34">
        <v>2.7777777777777801E-3</v>
      </c>
      <c r="J18" s="56">
        <f t="shared" ref="J18:J24" si="1">J17+$I18</f>
        <v>0.31736111111111109</v>
      </c>
      <c r="K18" s="56">
        <f>K17+$G18</f>
        <v>0.61805555555555558</v>
      </c>
      <c r="L18" s="1"/>
      <c r="M18" s="72">
        <v>2</v>
      </c>
    </row>
    <row r="19" spans="1:13">
      <c r="A19" s="68" t="s">
        <v>26</v>
      </c>
      <c r="C19" s="91"/>
      <c r="D19" s="92" t="s">
        <v>21</v>
      </c>
      <c r="E19" s="79"/>
      <c r="F19" s="93">
        <v>1.4</v>
      </c>
      <c r="G19" s="81">
        <v>1.38888888888889E-3</v>
      </c>
      <c r="H19" s="93">
        <v>1.4</v>
      </c>
      <c r="I19" s="81">
        <v>1.38888888888889E-3</v>
      </c>
      <c r="J19" s="56">
        <f t="shared" si="1"/>
        <v>0.31874999999999998</v>
      </c>
      <c r="K19" s="56">
        <f>K18+$G19</f>
        <v>0.61944444444444446</v>
      </c>
      <c r="M19" s="72">
        <v>2</v>
      </c>
    </row>
    <row r="20" spans="1:13">
      <c r="A20" s="74" t="s">
        <v>25</v>
      </c>
      <c r="B20" s="31"/>
      <c r="C20" s="45"/>
      <c r="D20" s="32" t="s">
        <v>21</v>
      </c>
      <c r="E20" s="57"/>
      <c r="F20" s="59">
        <v>2.1</v>
      </c>
      <c r="G20" s="54">
        <v>2.0833333333333298E-3</v>
      </c>
      <c r="H20" s="59">
        <v>2.1</v>
      </c>
      <c r="I20" s="54">
        <v>2.0833333333333298E-3</v>
      </c>
      <c r="J20" s="56">
        <f t="shared" si="1"/>
        <v>0.3208333333333333</v>
      </c>
      <c r="K20" s="56">
        <f>K19+$G20</f>
        <v>0.62152777777777779</v>
      </c>
      <c r="M20" s="72">
        <v>2</v>
      </c>
    </row>
    <row r="21" spans="1:13" s="1" customFormat="1">
      <c r="A21" s="74" t="s">
        <v>23</v>
      </c>
      <c r="B21" s="31"/>
      <c r="C21" s="45"/>
      <c r="D21" s="32" t="s">
        <v>24</v>
      </c>
      <c r="E21" s="57"/>
      <c r="F21" s="58" t="s">
        <v>14</v>
      </c>
      <c r="G21" s="54" t="s">
        <v>14</v>
      </c>
      <c r="H21" s="58">
        <v>2.4</v>
      </c>
      <c r="I21" s="54">
        <v>2.7777777777777801E-3</v>
      </c>
      <c r="J21" s="55">
        <f t="shared" si="1"/>
        <v>0.32361111111111107</v>
      </c>
      <c r="K21" s="55" t="s">
        <v>14</v>
      </c>
      <c r="M21" s="72">
        <v>1</v>
      </c>
    </row>
    <row r="22" spans="1:13">
      <c r="A22" s="74" t="s">
        <v>22</v>
      </c>
      <c r="B22" s="31"/>
      <c r="C22" s="45"/>
      <c r="D22" s="32" t="s">
        <v>21</v>
      </c>
      <c r="E22" s="57"/>
      <c r="F22" s="58">
        <v>1.6</v>
      </c>
      <c r="G22" s="54">
        <v>1.38888888888889E-3</v>
      </c>
      <c r="H22" s="58">
        <v>1.4</v>
      </c>
      <c r="I22" s="54">
        <v>2.0833333333333298E-3</v>
      </c>
      <c r="J22" s="55">
        <f t="shared" si="1"/>
        <v>0.3256944444444444</v>
      </c>
      <c r="K22" s="55">
        <f>K20+$G22</f>
        <v>0.62291666666666667</v>
      </c>
      <c r="L22" s="68"/>
      <c r="M22" s="72">
        <v>2</v>
      </c>
    </row>
    <row r="23" spans="1:13">
      <c r="A23" s="37" t="s">
        <v>15</v>
      </c>
      <c r="B23" s="31"/>
      <c r="C23" s="45"/>
      <c r="D23" s="32" t="s">
        <v>21</v>
      </c>
      <c r="E23" s="57"/>
      <c r="F23" s="58">
        <v>2</v>
      </c>
      <c r="G23" s="54">
        <v>1.38888888888889E-3</v>
      </c>
      <c r="H23" s="58">
        <v>2</v>
      </c>
      <c r="I23" s="54">
        <v>1.38888888888889E-3</v>
      </c>
      <c r="J23" s="55">
        <f t="shared" si="1"/>
        <v>0.32708333333333328</v>
      </c>
      <c r="K23" s="55">
        <f>K22+$G23</f>
        <v>0.62430555555555556</v>
      </c>
      <c r="L23" s="68"/>
      <c r="M23" s="72">
        <v>2</v>
      </c>
    </row>
    <row r="24" spans="1:13" s="5" customFormat="1">
      <c r="A24" s="61" t="s">
        <v>13</v>
      </c>
      <c r="B24" s="62"/>
      <c r="C24" s="82"/>
      <c r="D24" s="63" t="s">
        <v>9</v>
      </c>
      <c r="E24" s="75" t="s">
        <v>17</v>
      </c>
      <c r="F24" s="76">
        <v>0.3</v>
      </c>
      <c r="G24" s="77">
        <v>6.9444444444444404E-4</v>
      </c>
      <c r="H24" s="76">
        <v>0.3</v>
      </c>
      <c r="I24" s="77">
        <v>6.9444444444444404E-4</v>
      </c>
      <c r="J24" s="60">
        <f t="shared" si="1"/>
        <v>0.32777777777777772</v>
      </c>
      <c r="K24" s="60">
        <f>K23+$G24</f>
        <v>0.625</v>
      </c>
      <c r="L24" s="69"/>
      <c r="M24" s="84">
        <v>2</v>
      </c>
    </row>
    <row r="26" spans="1:13" hidden="1">
      <c r="A26" s="2" t="e">
        <f>#REF!</f>
        <v>#REF!</v>
      </c>
    </row>
    <row r="27" spans="1:13" hidden="1">
      <c r="A27" s="2" t="e">
        <f>(#REF!+#REF!+#REF!+#REF!)/4</f>
        <v>#REF!</v>
      </c>
    </row>
  </sheetData>
  <pageMargins left="0.31527777777777799" right="0.196527777777778" top="0.196527777777778" bottom="0.196527777777778" header="0.511811023622047" footer="0.511811023622047"/>
  <pageSetup paperSize="9" scale="67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S2 Ps (kopia)</vt:lpstr>
      <vt:lpstr>24 PS</vt:lpstr>
      <vt:lpstr>'24 PS'!__xlnm.Print_Area</vt:lpstr>
      <vt:lpstr>'24 PS'!Obszar_wydruku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Józefowicz</dc:creator>
  <cp:lastModifiedBy>User</cp:lastModifiedBy>
  <cp:revision>2</cp:revision>
  <cp:lastPrinted>2024-12-31T07:58:06Z</cp:lastPrinted>
  <dcterms:created xsi:type="dcterms:W3CDTF">2021-12-15T17:57:17Z</dcterms:created>
  <dcterms:modified xsi:type="dcterms:W3CDTF">2025-02-25T09:15:04Z</dcterms:modified>
  <dc:language>pl-PL</dc:language>
</cp:coreProperties>
</file>