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25" windowWidth="14700" windowHeight="5325"/>
  </bookViews>
  <sheets>
    <sheet name="Przedmiar" sheetId="2" r:id="rId1"/>
  </sheets>
  <calcPr calcId="145621"/>
</workbook>
</file>

<file path=xl/calcChain.xml><?xml version="1.0" encoding="utf-8"?>
<calcChain xmlns="http://schemas.openxmlformats.org/spreadsheetml/2006/main">
  <c r="Q112" i="2" l="1"/>
  <c r="R112" i="2"/>
  <c r="S112" i="2"/>
  <c r="T112" i="2"/>
  <c r="U112" i="2"/>
  <c r="V112" i="2"/>
  <c r="W112" i="2"/>
  <c r="X112" i="2" s="1"/>
  <c r="W357" i="2"/>
  <c r="X357" i="2" s="1"/>
  <c r="V357" i="2"/>
  <c r="U357" i="2"/>
  <c r="T357" i="2"/>
  <c r="S357" i="2"/>
  <c r="R357" i="2"/>
  <c r="Q357" i="2"/>
  <c r="W356" i="2"/>
  <c r="X356" i="2" s="1"/>
  <c r="V356" i="2"/>
  <c r="U356" i="2"/>
  <c r="T356" i="2"/>
  <c r="S356" i="2"/>
  <c r="R356" i="2"/>
  <c r="Q356" i="2"/>
  <c r="W355" i="2"/>
  <c r="X355" i="2" s="1"/>
  <c r="V355" i="2"/>
  <c r="U355" i="2"/>
  <c r="T355" i="2"/>
  <c r="S355" i="2"/>
  <c r="R355" i="2"/>
  <c r="Q355" i="2"/>
  <c r="V354" i="2"/>
  <c r="U354" i="2"/>
  <c r="T354" i="2"/>
  <c r="S354" i="2"/>
  <c r="R354" i="2"/>
  <c r="Q354" i="2"/>
  <c r="W354" i="2"/>
  <c r="X354" i="2" s="1"/>
  <c r="W353" i="2"/>
  <c r="X353" i="2" s="1"/>
  <c r="V353" i="2"/>
  <c r="U353" i="2"/>
  <c r="T353" i="2"/>
  <c r="S353" i="2"/>
  <c r="R353" i="2"/>
  <c r="Q353" i="2"/>
  <c r="V352" i="2"/>
  <c r="U352" i="2"/>
  <c r="T352" i="2"/>
  <c r="S352" i="2"/>
  <c r="R352" i="2"/>
  <c r="Q352" i="2"/>
  <c r="W352" i="2"/>
  <c r="X352" i="2" s="1"/>
  <c r="W351" i="2"/>
  <c r="X351" i="2" s="1"/>
  <c r="V351" i="2"/>
  <c r="U351" i="2"/>
  <c r="T351" i="2"/>
  <c r="S351" i="2"/>
  <c r="R351" i="2"/>
  <c r="Q351" i="2"/>
  <c r="V350" i="2"/>
  <c r="U350" i="2"/>
  <c r="T350" i="2"/>
  <c r="S350" i="2"/>
  <c r="R350" i="2"/>
  <c r="Q350" i="2"/>
  <c r="W350" i="2"/>
  <c r="X350" i="2" s="1"/>
  <c r="W349" i="2"/>
  <c r="V349" i="2"/>
  <c r="U349" i="2"/>
  <c r="T349" i="2"/>
  <c r="S349" i="2"/>
  <c r="R349" i="2"/>
  <c r="Q349" i="2"/>
  <c r="V346" i="2"/>
  <c r="U346" i="2"/>
  <c r="T346" i="2"/>
  <c r="S346" i="2"/>
  <c r="R346" i="2"/>
  <c r="Q346" i="2"/>
  <c r="W346" i="2"/>
  <c r="X346" i="2" s="1"/>
  <c r="W345" i="2"/>
  <c r="X345" i="2" s="1"/>
  <c r="V345" i="2"/>
  <c r="U345" i="2"/>
  <c r="T345" i="2"/>
  <c r="S345" i="2"/>
  <c r="R345" i="2"/>
  <c r="Q345" i="2"/>
  <c r="V344" i="2"/>
  <c r="U344" i="2"/>
  <c r="T344" i="2"/>
  <c r="S344" i="2"/>
  <c r="R344" i="2"/>
  <c r="Q344" i="2"/>
  <c r="W344" i="2"/>
  <c r="X344" i="2" s="1"/>
  <c r="W343" i="2"/>
  <c r="X343" i="2" s="1"/>
  <c r="V343" i="2"/>
  <c r="U343" i="2"/>
  <c r="T343" i="2"/>
  <c r="S343" i="2"/>
  <c r="R343" i="2"/>
  <c r="Q343" i="2"/>
  <c r="V342" i="2"/>
  <c r="U342" i="2"/>
  <c r="T342" i="2"/>
  <c r="S342" i="2"/>
  <c r="R342" i="2"/>
  <c r="Q342" i="2"/>
  <c r="W342" i="2"/>
  <c r="X342" i="2" s="1"/>
  <c r="W341" i="2"/>
  <c r="V341" i="2"/>
  <c r="U341" i="2"/>
  <c r="T341" i="2"/>
  <c r="S341" i="2"/>
  <c r="R341" i="2"/>
  <c r="Q341" i="2"/>
  <c r="V338" i="2"/>
  <c r="U338" i="2"/>
  <c r="T338" i="2"/>
  <c r="S338" i="2"/>
  <c r="R338" i="2"/>
  <c r="Q338" i="2"/>
  <c r="W338" i="2"/>
  <c r="X338" i="2" s="1"/>
  <c r="W337" i="2"/>
  <c r="X337" i="2" s="1"/>
  <c r="V337" i="2"/>
  <c r="U337" i="2"/>
  <c r="T337" i="2"/>
  <c r="S337" i="2"/>
  <c r="R337" i="2"/>
  <c r="Q337" i="2"/>
  <c r="V336" i="2"/>
  <c r="U336" i="2"/>
  <c r="T336" i="2"/>
  <c r="S336" i="2"/>
  <c r="R336" i="2"/>
  <c r="Q336" i="2"/>
  <c r="W336" i="2"/>
  <c r="X336" i="2" s="1"/>
  <c r="W335" i="2"/>
  <c r="X335" i="2" s="1"/>
  <c r="V335" i="2"/>
  <c r="U335" i="2"/>
  <c r="T335" i="2"/>
  <c r="S335" i="2"/>
  <c r="R335" i="2"/>
  <c r="Q335" i="2"/>
  <c r="V334" i="2"/>
  <c r="U334" i="2"/>
  <c r="T334" i="2"/>
  <c r="S334" i="2"/>
  <c r="R334" i="2"/>
  <c r="Q334" i="2"/>
  <c r="W334" i="2"/>
  <c r="X334" i="2" s="1"/>
  <c r="W333" i="2"/>
  <c r="X333" i="2" s="1"/>
  <c r="V333" i="2"/>
  <c r="U333" i="2"/>
  <c r="T333" i="2"/>
  <c r="S333" i="2"/>
  <c r="R333" i="2"/>
  <c r="Q333" i="2"/>
  <c r="V332" i="2"/>
  <c r="U332" i="2"/>
  <c r="T332" i="2"/>
  <c r="S332" i="2"/>
  <c r="R332" i="2"/>
  <c r="Q332" i="2"/>
  <c r="W332" i="2"/>
  <c r="X332" i="2" s="1"/>
  <c r="W331" i="2"/>
  <c r="X331" i="2" s="1"/>
  <c r="V331" i="2"/>
  <c r="U331" i="2"/>
  <c r="T331" i="2"/>
  <c r="S331" i="2"/>
  <c r="R331" i="2"/>
  <c r="Q331" i="2"/>
  <c r="V330" i="2"/>
  <c r="U330" i="2"/>
  <c r="T330" i="2"/>
  <c r="S330" i="2"/>
  <c r="R330" i="2"/>
  <c r="Q330" i="2"/>
  <c r="W330" i="2"/>
  <c r="X330" i="2" s="1"/>
  <c r="W329" i="2"/>
  <c r="V329" i="2"/>
  <c r="U329" i="2"/>
  <c r="T329" i="2"/>
  <c r="S329" i="2"/>
  <c r="R329" i="2"/>
  <c r="R339" i="2" s="1"/>
  <c r="Q329" i="2"/>
  <c r="V326" i="2"/>
  <c r="U326" i="2"/>
  <c r="T326" i="2"/>
  <c r="S326" i="2"/>
  <c r="R326" i="2"/>
  <c r="Q326" i="2"/>
  <c r="W326" i="2"/>
  <c r="X326" i="2" s="1"/>
  <c r="W325" i="2"/>
  <c r="X325" i="2" s="1"/>
  <c r="V325" i="2"/>
  <c r="U325" i="2"/>
  <c r="T325" i="2"/>
  <c r="S325" i="2"/>
  <c r="R325" i="2"/>
  <c r="Q325" i="2"/>
  <c r="V324" i="2"/>
  <c r="U324" i="2"/>
  <c r="T324" i="2"/>
  <c r="S324" i="2"/>
  <c r="R324" i="2"/>
  <c r="Q324" i="2"/>
  <c r="W324" i="2"/>
  <c r="X324" i="2" s="1"/>
  <c r="W323" i="2"/>
  <c r="X323" i="2" s="1"/>
  <c r="V323" i="2"/>
  <c r="U323" i="2"/>
  <c r="T323" i="2"/>
  <c r="S323" i="2"/>
  <c r="R323" i="2"/>
  <c r="Q323" i="2"/>
  <c r="V322" i="2"/>
  <c r="U322" i="2"/>
  <c r="T322" i="2"/>
  <c r="S322" i="2"/>
  <c r="R322" i="2"/>
  <c r="Q322" i="2"/>
  <c r="W322" i="2"/>
  <c r="X322" i="2" s="1"/>
  <c r="W321" i="2"/>
  <c r="V321" i="2"/>
  <c r="U321" i="2"/>
  <c r="T321" i="2"/>
  <c r="T327" i="2" s="1"/>
  <c r="S321" i="2"/>
  <c r="R321" i="2"/>
  <c r="Q321" i="2"/>
  <c r="V318" i="2"/>
  <c r="U318" i="2"/>
  <c r="T318" i="2"/>
  <c r="S318" i="2"/>
  <c r="R318" i="2"/>
  <c r="Q318" i="2"/>
  <c r="W318" i="2"/>
  <c r="X318" i="2" s="1"/>
  <c r="W317" i="2"/>
  <c r="X317" i="2" s="1"/>
  <c r="V317" i="2"/>
  <c r="U317" i="2"/>
  <c r="T317" i="2"/>
  <c r="S317" i="2"/>
  <c r="R317" i="2"/>
  <c r="Q317" i="2"/>
  <c r="V316" i="2"/>
  <c r="U316" i="2"/>
  <c r="T316" i="2"/>
  <c r="S316" i="2"/>
  <c r="R316" i="2"/>
  <c r="Q316" i="2"/>
  <c r="W316" i="2"/>
  <c r="X316" i="2" s="1"/>
  <c r="W315" i="2"/>
  <c r="X315" i="2" s="1"/>
  <c r="V315" i="2"/>
  <c r="U315" i="2"/>
  <c r="T315" i="2"/>
  <c r="S315" i="2"/>
  <c r="R315" i="2"/>
  <c r="Q315" i="2"/>
  <c r="V314" i="2"/>
  <c r="U314" i="2"/>
  <c r="T314" i="2"/>
  <c r="S314" i="2"/>
  <c r="R314" i="2"/>
  <c r="Q314" i="2"/>
  <c r="W314" i="2"/>
  <c r="X314" i="2" s="1"/>
  <c r="W313" i="2"/>
  <c r="X313" i="2" s="1"/>
  <c r="V313" i="2"/>
  <c r="U313" i="2"/>
  <c r="T313" i="2"/>
  <c r="S313" i="2"/>
  <c r="R313" i="2"/>
  <c r="Q313" i="2"/>
  <c r="V312" i="2"/>
  <c r="U312" i="2"/>
  <c r="T312" i="2"/>
  <c r="S312" i="2"/>
  <c r="R312" i="2"/>
  <c r="Q312" i="2"/>
  <c r="W312" i="2"/>
  <c r="W308" i="2"/>
  <c r="X308" i="2" s="1"/>
  <c r="V308" i="2"/>
  <c r="U308" i="2"/>
  <c r="T308" i="2"/>
  <c r="S308" i="2"/>
  <c r="R308" i="2"/>
  <c r="Q308" i="2"/>
  <c r="V307" i="2"/>
  <c r="U307" i="2"/>
  <c r="T307" i="2"/>
  <c r="S307" i="2"/>
  <c r="R307" i="2"/>
  <c r="Q307" i="2"/>
  <c r="W307" i="2"/>
  <c r="X307" i="2" s="1"/>
  <c r="W306" i="2"/>
  <c r="X306" i="2" s="1"/>
  <c r="V306" i="2"/>
  <c r="U306" i="2"/>
  <c r="T306" i="2"/>
  <c r="S306" i="2"/>
  <c r="R306" i="2"/>
  <c r="Q306" i="2"/>
  <c r="V305" i="2"/>
  <c r="U305" i="2"/>
  <c r="T305" i="2"/>
  <c r="S305" i="2"/>
  <c r="R305" i="2"/>
  <c r="Q305" i="2"/>
  <c r="W305" i="2"/>
  <c r="W302" i="2"/>
  <c r="X302" i="2" s="1"/>
  <c r="V302" i="2"/>
  <c r="U302" i="2"/>
  <c r="T302" i="2"/>
  <c r="S302" i="2"/>
  <c r="R302" i="2"/>
  <c r="Q302" i="2"/>
  <c r="V301" i="2"/>
  <c r="U301" i="2"/>
  <c r="T301" i="2"/>
  <c r="S301" i="2"/>
  <c r="R301" i="2"/>
  <c r="Q301" i="2"/>
  <c r="W301" i="2"/>
  <c r="X301" i="2" s="1"/>
  <c r="W300" i="2"/>
  <c r="X300" i="2" s="1"/>
  <c r="V300" i="2"/>
  <c r="U300" i="2"/>
  <c r="T300" i="2"/>
  <c r="S300" i="2"/>
  <c r="R300" i="2"/>
  <c r="Q300" i="2"/>
  <c r="V299" i="2"/>
  <c r="U299" i="2"/>
  <c r="T299" i="2"/>
  <c r="S299" i="2"/>
  <c r="R299" i="2"/>
  <c r="Q299" i="2"/>
  <c r="W299" i="2"/>
  <c r="X299" i="2" s="1"/>
  <c r="W298" i="2"/>
  <c r="X298" i="2" s="1"/>
  <c r="V298" i="2"/>
  <c r="U298" i="2"/>
  <c r="T298" i="2"/>
  <c r="S298" i="2"/>
  <c r="R298" i="2"/>
  <c r="Q298" i="2"/>
  <c r="V297" i="2"/>
  <c r="U297" i="2"/>
  <c r="T297" i="2"/>
  <c r="S297" i="2"/>
  <c r="R297" i="2"/>
  <c r="Q297" i="2"/>
  <c r="W297" i="2"/>
  <c r="X297" i="2" s="1"/>
  <c r="W296" i="2"/>
  <c r="X296" i="2" s="1"/>
  <c r="V296" i="2"/>
  <c r="U296" i="2"/>
  <c r="T296" i="2"/>
  <c r="S296" i="2"/>
  <c r="R296" i="2"/>
  <c r="Q296" i="2"/>
  <c r="V295" i="2"/>
  <c r="U295" i="2"/>
  <c r="T295" i="2"/>
  <c r="S295" i="2"/>
  <c r="R295" i="2"/>
  <c r="Q295" i="2"/>
  <c r="W295" i="2"/>
  <c r="X295" i="2" s="1"/>
  <c r="W294" i="2"/>
  <c r="X294" i="2" s="1"/>
  <c r="V294" i="2"/>
  <c r="U294" i="2"/>
  <c r="T294" i="2"/>
  <c r="S294" i="2"/>
  <c r="R294" i="2"/>
  <c r="Q294" i="2"/>
  <c r="V291" i="2"/>
  <c r="U291" i="2"/>
  <c r="T291" i="2"/>
  <c r="S291" i="2"/>
  <c r="R291" i="2"/>
  <c r="Q291" i="2"/>
  <c r="W291" i="2"/>
  <c r="X291" i="2" s="1"/>
  <c r="W290" i="2"/>
  <c r="X290" i="2" s="1"/>
  <c r="V290" i="2"/>
  <c r="U290" i="2"/>
  <c r="T290" i="2"/>
  <c r="S290" i="2"/>
  <c r="R290" i="2"/>
  <c r="Q290" i="2"/>
  <c r="V289" i="2"/>
  <c r="U289" i="2"/>
  <c r="T289" i="2"/>
  <c r="S289" i="2"/>
  <c r="R289" i="2"/>
  <c r="Q289" i="2"/>
  <c r="W289" i="2"/>
  <c r="W286" i="2"/>
  <c r="X286" i="2" s="1"/>
  <c r="V286" i="2"/>
  <c r="U286" i="2"/>
  <c r="T286" i="2"/>
  <c r="S286" i="2"/>
  <c r="R286" i="2"/>
  <c r="Q286" i="2"/>
  <c r="V285" i="2"/>
  <c r="U285" i="2"/>
  <c r="T285" i="2"/>
  <c r="S285" i="2"/>
  <c r="R285" i="2"/>
  <c r="Q285" i="2"/>
  <c r="W285" i="2"/>
  <c r="W282" i="2"/>
  <c r="X282" i="2" s="1"/>
  <c r="V282" i="2"/>
  <c r="U282" i="2"/>
  <c r="T282" i="2"/>
  <c r="S282" i="2"/>
  <c r="R282" i="2"/>
  <c r="Q282" i="2"/>
  <c r="V281" i="2"/>
  <c r="U281" i="2"/>
  <c r="T281" i="2"/>
  <c r="S281" i="2"/>
  <c r="R281" i="2"/>
  <c r="Q281" i="2"/>
  <c r="W281" i="2"/>
  <c r="X281" i="2" s="1"/>
  <c r="W280" i="2"/>
  <c r="X280" i="2" s="1"/>
  <c r="V280" i="2"/>
  <c r="U280" i="2"/>
  <c r="T280" i="2"/>
  <c r="S280" i="2"/>
  <c r="R280" i="2"/>
  <c r="Q280" i="2"/>
  <c r="V279" i="2"/>
  <c r="U279" i="2"/>
  <c r="T279" i="2"/>
  <c r="S279" i="2"/>
  <c r="R279" i="2"/>
  <c r="Q279" i="2"/>
  <c r="W279" i="2"/>
  <c r="W276" i="2"/>
  <c r="X276" i="2" s="1"/>
  <c r="V276" i="2"/>
  <c r="U276" i="2"/>
  <c r="T276" i="2"/>
  <c r="S276" i="2"/>
  <c r="R276" i="2"/>
  <c r="Q276" i="2"/>
  <c r="V275" i="2"/>
  <c r="U275" i="2"/>
  <c r="T275" i="2"/>
  <c r="S275" i="2"/>
  <c r="R275" i="2"/>
  <c r="Q275" i="2"/>
  <c r="W275" i="2"/>
  <c r="X275" i="2" s="1"/>
  <c r="W274" i="2"/>
  <c r="X274" i="2" s="1"/>
  <c r="V274" i="2"/>
  <c r="U274" i="2"/>
  <c r="T274" i="2"/>
  <c r="S274" i="2"/>
  <c r="R274" i="2"/>
  <c r="Q274" i="2"/>
  <c r="V273" i="2"/>
  <c r="U273" i="2"/>
  <c r="T273" i="2"/>
  <c r="S273" i="2"/>
  <c r="R273" i="2"/>
  <c r="Q273" i="2"/>
  <c r="W273" i="2"/>
  <c r="X273" i="2" s="1"/>
  <c r="W272" i="2"/>
  <c r="X272" i="2" s="1"/>
  <c r="V272" i="2"/>
  <c r="U272" i="2"/>
  <c r="T272" i="2"/>
  <c r="S272" i="2"/>
  <c r="R272" i="2"/>
  <c r="Q272" i="2"/>
  <c r="V271" i="2"/>
  <c r="U271" i="2"/>
  <c r="T271" i="2"/>
  <c r="S271" i="2"/>
  <c r="R271" i="2"/>
  <c r="Q271" i="2"/>
  <c r="W271" i="2"/>
  <c r="X271" i="2" s="1"/>
  <c r="W270" i="2"/>
  <c r="X270" i="2" s="1"/>
  <c r="V270" i="2"/>
  <c r="U270" i="2"/>
  <c r="T270" i="2"/>
  <c r="S270" i="2"/>
  <c r="R270" i="2"/>
  <c r="Q270" i="2"/>
  <c r="V269" i="2"/>
  <c r="U269" i="2"/>
  <c r="T269" i="2"/>
  <c r="S269" i="2"/>
  <c r="R269" i="2"/>
  <c r="Q269" i="2"/>
  <c r="W269" i="2"/>
  <c r="X269" i="2" s="1"/>
  <c r="W268" i="2"/>
  <c r="V268" i="2"/>
  <c r="U268" i="2"/>
  <c r="T268" i="2"/>
  <c r="S268" i="2"/>
  <c r="R268" i="2"/>
  <c r="Q268" i="2"/>
  <c r="V265" i="2"/>
  <c r="U265" i="2"/>
  <c r="T265" i="2"/>
  <c r="S265" i="2"/>
  <c r="R265" i="2"/>
  <c r="Q265" i="2"/>
  <c r="W265" i="2"/>
  <c r="X265" i="2" s="1"/>
  <c r="W264" i="2"/>
  <c r="V264" i="2"/>
  <c r="U264" i="2"/>
  <c r="U266" i="2" s="1"/>
  <c r="T264" i="2"/>
  <c r="T266" i="2" s="1"/>
  <c r="S264" i="2"/>
  <c r="S266" i="2" s="1"/>
  <c r="R264" i="2"/>
  <c r="Q264" i="2"/>
  <c r="Q266" i="2" s="1"/>
  <c r="V261" i="2"/>
  <c r="U261" i="2"/>
  <c r="T261" i="2"/>
  <c r="S261" i="2"/>
  <c r="R261" i="2"/>
  <c r="Q261" i="2"/>
  <c r="W261" i="2"/>
  <c r="X261" i="2" s="1"/>
  <c r="W260" i="2"/>
  <c r="X260" i="2" s="1"/>
  <c r="V260" i="2"/>
  <c r="U260" i="2"/>
  <c r="T260" i="2"/>
  <c r="S260" i="2"/>
  <c r="R260" i="2"/>
  <c r="Q260" i="2"/>
  <c r="V259" i="2"/>
  <c r="U259" i="2"/>
  <c r="T259" i="2"/>
  <c r="S259" i="2"/>
  <c r="R259" i="2"/>
  <c r="Q259" i="2"/>
  <c r="W259" i="2"/>
  <c r="X259" i="2" s="1"/>
  <c r="W258" i="2"/>
  <c r="X258" i="2" s="1"/>
  <c r="V258" i="2"/>
  <c r="U258" i="2"/>
  <c r="T258" i="2"/>
  <c r="S258" i="2"/>
  <c r="R258" i="2"/>
  <c r="Q258" i="2"/>
  <c r="V257" i="2"/>
  <c r="U257" i="2"/>
  <c r="T257" i="2"/>
  <c r="S257" i="2"/>
  <c r="R257" i="2"/>
  <c r="Q257" i="2"/>
  <c r="W257" i="2"/>
  <c r="X257" i="2" s="1"/>
  <c r="W256" i="2"/>
  <c r="V256" i="2"/>
  <c r="U256" i="2"/>
  <c r="T256" i="2"/>
  <c r="S256" i="2"/>
  <c r="R256" i="2"/>
  <c r="Q256" i="2"/>
  <c r="V251" i="2"/>
  <c r="U251" i="2"/>
  <c r="T251" i="2"/>
  <c r="S251" i="2"/>
  <c r="R251" i="2"/>
  <c r="Q251" i="2"/>
  <c r="W251" i="2"/>
  <c r="X251" i="2" s="1"/>
  <c r="W250" i="2"/>
  <c r="X250" i="2" s="1"/>
  <c r="V250" i="2"/>
  <c r="U250" i="2"/>
  <c r="T250" i="2"/>
  <c r="S250" i="2"/>
  <c r="R250" i="2"/>
  <c r="Q250" i="2"/>
  <c r="V249" i="2"/>
  <c r="U249" i="2"/>
  <c r="T249" i="2"/>
  <c r="S249" i="2"/>
  <c r="R249" i="2"/>
  <c r="Q249" i="2"/>
  <c r="W249" i="2"/>
  <c r="X249" i="2" s="1"/>
  <c r="W248" i="2"/>
  <c r="X248" i="2" s="1"/>
  <c r="V248" i="2"/>
  <c r="U248" i="2"/>
  <c r="T248" i="2"/>
  <c r="S248" i="2"/>
  <c r="R248" i="2"/>
  <c r="Q248" i="2"/>
  <c r="V247" i="2"/>
  <c r="U247" i="2"/>
  <c r="T247" i="2"/>
  <c r="S247" i="2"/>
  <c r="R247" i="2"/>
  <c r="Q247" i="2"/>
  <c r="W247" i="2"/>
  <c r="X247" i="2" s="1"/>
  <c r="W246" i="2"/>
  <c r="X246" i="2" s="1"/>
  <c r="V246" i="2"/>
  <c r="U246" i="2"/>
  <c r="T246" i="2"/>
  <c r="S246" i="2"/>
  <c r="R246" i="2"/>
  <c r="Q246" i="2"/>
  <c r="V245" i="2"/>
  <c r="U245" i="2"/>
  <c r="T245" i="2"/>
  <c r="S245" i="2"/>
  <c r="R245" i="2"/>
  <c r="Q245" i="2"/>
  <c r="W245" i="2"/>
  <c r="X245" i="2" s="1"/>
  <c r="W244" i="2"/>
  <c r="X244" i="2" s="1"/>
  <c r="V244" i="2"/>
  <c r="U244" i="2"/>
  <c r="T244" i="2"/>
  <c r="S244" i="2"/>
  <c r="R244" i="2"/>
  <c r="Q244" i="2"/>
  <c r="V243" i="2"/>
  <c r="U243" i="2"/>
  <c r="T243" i="2"/>
  <c r="S243" i="2"/>
  <c r="R243" i="2"/>
  <c r="Q243" i="2"/>
  <c r="W243" i="2"/>
  <c r="X243" i="2" s="1"/>
  <c r="W242" i="2"/>
  <c r="X242" i="2" s="1"/>
  <c r="V242" i="2"/>
  <c r="U242" i="2"/>
  <c r="T242" i="2"/>
  <c r="S242" i="2"/>
  <c r="R242" i="2"/>
  <c r="Q242" i="2"/>
  <c r="V241" i="2"/>
  <c r="U241" i="2"/>
  <c r="T241" i="2"/>
  <c r="S241" i="2"/>
  <c r="R241" i="2"/>
  <c r="Q241" i="2"/>
  <c r="W241" i="2"/>
  <c r="X241" i="2" s="1"/>
  <c r="W240" i="2"/>
  <c r="X240" i="2" s="1"/>
  <c r="V240" i="2"/>
  <c r="U240" i="2"/>
  <c r="T240" i="2"/>
  <c r="S240" i="2"/>
  <c r="R240" i="2"/>
  <c r="Q240" i="2"/>
  <c r="V239" i="2"/>
  <c r="U239" i="2"/>
  <c r="T239" i="2"/>
  <c r="S239" i="2"/>
  <c r="R239" i="2"/>
  <c r="Q239" i="2"/>
  <c r="W239" i="2"/>
  <c r="X239" i="2" s="1"/>
  <c r="W238" i="2"/>
  <c r="X238" i="2" s="1"/>
  <c r="V238" i="2"/>
  <c r="U238" i="2"/>
  <c r="T238" i="2"/>
  <c r="S238" i="2"/>
  <c r="R238" i="2"/>
  <c r="Q238" i="2"/>
  <c r="V237" i="2"/>
  <c r="U237" i="2"/>
  <c r="T237" i="2"/>
  <c r="S237" i="2"/>
  <c r="R237" i="2"/>
  <c r="Q237" i="2"/>
  <c r="W237" i="2"/>
  <c r="X237" i="2" s="1"/>
  <c r="W236" i="2"/>
  <c r="X236" i="2" s="1"/>
  <c r="V236" i="2"/>
  <c r="U236" i="2"/>
  <c r="T236" i="2"/>
  <c r="S236" i="2"/>
  <c r="R236" i="2"/>
  <c r="Q236" i="2"/>
  <c r="V235" i="2"/>
  <c r="U235" i="2"/>
  <c r="T235" i="2"/>
  <c r="S235" i="2"/>
  <c r="R235" i="2"/>
  <c r="Q235" i="2"/>
  <c r="W235" i="2"/>
  <c r="X235" i="2" s="1"/>
  <c r="W234" i="2"/>
  <c r="X234" i="2" s="1"/>
  <c r="V234" i="2"/>
  <c r="U234" i="2"/>
  <c r="T234" i="2"/>
  <c r="S234" i="2"/>
  <c r="R234" i="2"/>
  <c r="Q234" i="2"/>
  <c r="V233" i="2"/>
  <c r="U233" i="2"/>
  <c r="T233" i="2"/>
  <c r="S233" i="2"/>
  <c r="R233" i="2"/>
  <c r="Q233" i="2"/>
  <c r="W233" i="2"/>
  <c r="X233" i="2" s="1"/>
  <c r="W232" i="2"/>
  <c r="X232" i="2" s="1"/>
  <c r="V232" i="2"/>
  <c r="U232" i="2"/>
  <c r="T232" i="2"/>
  <c r="S232" i="2"/>
  <c r="R232" i="2"/>
  <c r="Q232" i="2"/>
  <c r="V231" i="2"/>
  <c r="U231" i="2"/>
  <c r="T231" i="2"/>
  <c r="S231" i="2"/>
  <c r="R231" i="2"/>
  <c r="Q231" i="2"/>
  <c r="W231" i="2"/>
  <c r="X231" i="2" s="1"/>
  <c r="W230" i="2"/>
  <c r="X230" i="2" s="1"/>
  <c r="V230" i="2"/>
  <c r="U230" i="2"/>
  <c r="T230" i="2"/>
  <c r="S230" i="2"/>
  <c r="R230" i="2"/>
  <c r="Q230" i="2"/>
  <c r="V229" i="2"/>
  <c r="U229" i="2"/>
  <c r="T229" i="2"/>
  <c r="S229" i="2"/>
  <c r="R229" i="2"/>
  <c r="Q229" i="2"/>
  <c r="W229" i="2"/>
  <c r="X229" i="2" s="1"/>
  <c r="W228" i="2"/>
  <c r="X228" i="2" s="1"/>
  <c r="V228" i="2"/>
  <c r="U228" i="2"/>
  <c r="T228" i="2"/>
  <c r="S228" i="2"/>
  <c r="R228" i="2"/>
  <c r="Q228" i="2"/>
  <c r="V227" i="2"/>
  <c r="U227" i="2"/>
  <c r="T227" i="2"/>
  <c r="S227" i="2"/>
  <c r="R227" i="2"/>
  <c r="Q227" i="2"/>
  <c r="W227" i="2"/>
  <c r="W224" i="2"/>
  <c r="X224" i="2" s="1"/>
  <c r="V224" i="2"/>
  <c r="U224" i="2"/>
  <c r="T224" i="2"/>
  <c r="S224" i="2"/>
  <c r="R224" i="2"/>
  <c r="Q224" i="2"/>
  <c r="V223" i="2"/>
  <c r="U223" i="2"/>
  <c r="T223" i="2"/>
  <c r="S223" i="2"/>
  <c r="R223" i="2"/>
  <c r="Q223" i="2"/>
  <c r="W223" i="2"/>
  <c r="X223" i="2" s="1"/>
  <c r="W222" i="2"/>
  <c r="X222" i="2" s="1"/>
  <c r="V222" i="2"/>
  <c r="U222" i="2"/>
  <c r="T222" i="2"/>
  <c r="S222" i="2"/>
  <c r="R222" i="2"/>
  <c r="Q222" i="2"/>
  <c r="V221" i="2"/>
  <c r="U221" i="2"/>
  <c r="T221" i="2"/>
  <c r="S221" i="2"/>
  <c r="R221" i="2"/>
  <c r="Q221" i="2"/>
  <c r="W221" i="2"/>
  <c r="X221" i="2" s="1"/>
  <c r="W220" i="2"/>
  <c r="X220" i="2" s="1"/>
  <c r="V220" i="2"/>
  <c r="U220" i="2"/>
  <c r="T220" i="2"/>
  <c r="S220" i="2"/>
  <c r="R220" i="2"/>
  <c r="Q220" i="2"/>
  <c r="V217" i="2"/>
  <c r="U217" i="2"/>
  <c r="T217" i="2"/>
  <c r="S217" i="2"/>
  <c r="R217" i="2"/>
  <c r="Q217" i="2"/>
  <c r="W217" i="2"/>
  <c r="X217" i="2" s="1"/>
  <c r="W216" i="2"/>
  <c r="X216" i="2" s="1"/>
  <c r="V216" i="2"/>
  <c r="U216" i="2"/>
  <c r="T216" i="2"/>
  <c r="S216" i="2"/>
  <c r="R216" i="2"/>
  <c r="Q216" i="2"/>
  <c r="V215" i="2"/>
  <c r="U215" i="2"/>
  <c r="T215" i="2"/>
  <c r="S215" i="2"/>
  <c r="R215" i="2"/>
  <c r="Q215" i="2"/>
  <c r="W215" i="2"/>
  <c r="X215" i="2" s="1"/>
  <c r="W214" i="2"/>
  <c r="X214" i="2" s="1"/>
  <c r="V214" i="2"/>
  <c r="U214" i="2"/>
  <c r="T214" i="2"/>
  <c r="S214" i="2"/>
  <c r="R214" i="2"/>
  <c r="Q214" i="2"/>
  <c r="V213" i="2"/>
  <c r="U213" i="2"/>
  <c r="T213" i="2"/>
  <c r="S213" i="2"/>
  <c r="R213" i="2"/>
  <c r="Q213" i="2"/>
  <c r="W213" i="2"/>
  <c r="X213" i="2" s="1"/>
  <c r="W212" i="2"/>
  <c r="X212" i="2" s="1"/>
  <c r="V212" i="2"/>
  <c r="U212" i="2"/>
  <c r="T212" i="2"/>
  <c r="S212" i="2"/>
  <c r="R212" i="2"/>
  <c r="Q212" i="2"/>
  <c r="V211" i="2"/>
  <c r="U211" i="2"/>
  <c r="T211" i="2"/>
  <c r="S211" i="2"/>
  <c r="R211" i="2"/>
  <c r="Q211" i="2"/>
  <c r="W211" i="2"/>
  <c r="X211" i="2" s="1"/>
  <c r="W210" i="2"/>
  <c r="X210" i="2" s="1"/>
  <c r="V210" i="2"/>
  <c r="U210" i="2"/>
  <c r="T210" i="2"/>
  <c r="S210" i="2"/>
  <c r="R210" i="2"/>
  <c r="Q210" i="2"/>
  <c r="V209" i="2"/>
  <c r="U209" i="2"/>
  <c r="T209" i="2"/>
  <c r="S209" i="2"/>
  <c r="R209" i="2"/>
  <c r="Q209" i="2"/>
  <c r="W209" i="2"/>
  <c r="X209" i="2" s="1"/>
  <c r="W208" i="2"/>
  <c r="X208" i="2" s="1"/>
  <c r="V208" i="2"/>
  <c r="U208" i="2"/>
  <c r="T208" i="2"/>
  <c r="S208" i="2"/>
  <c r="R208" i="2"/>
  <c r="Q208" i="2"/>
  <c r="V207" i="2"/>
  <c r="U207" i="2"/>
  <c r="T207" i="2"/>
  <c r="S207" i="2"/>
  <c r="R207" i="2"/>
  <c r="Q207" i="2"/>
  <c r="W207" i="2"/>
  <c r="X207" i="2" s="1"/>
  <c r="W206" i="2"/>
  <c r="X206" i="2" s="1"/>
  <c r="V206" i="2"/>
  <c r="U206" i="2"/>
  <c r="T206" i="2"/>
  <c r="S206" i="2"/>
  <c r="R206" i="2"/>
  <c r="Q206" i="2"/>
  <c r="V205" i="2"/>
  <c r="U205" i="2"/>
  <c r="T205" i="2"/>
  <c r="S205" i="2"/>
  <c r="R205" i="2"/>
  <c r="Q205" i="2"/>
  <c r="W205" i="2"/>
  <c r="X205" i="2" s="1"/>
  <c r="W204" i="2"/>
  <c r="X204" i="2" s="1"/>
  <c r="V204" i="2"/>
  <c r="U204" i="2"/>
  <c r="T204" i="2"/>
  <c r="S204" i="2"/>
  <c r="R204" i="2"/>
  <c r="Q204" i="2"/>
  <c r="V203" i="2"/>
  <c r="U203" i="2"/>
  <c r="T203" i="2"/>
  <c r="S203" i="2"/>
  <c r="R203" i="2"/>
  <c r="Q203" i="2"/>
  <c r="W203" i="2"/>
  <c r="X203" i="2" s="1"/>
  <c r="W202" i="2"/>
  <c r="X202" i="2" s="1"/>
  <c r="V202" i="2"/>
  <c r="U202" i="2"/>
  <c r="T202" i="2"/>
  <c r="S202" i="2"/>
  <c r="R202" i="2"/>
  <c r="Q202" i="2"/>
  <c r="V201" i="2"/>
  <c r="U201" i="2"/>
  <c r="T201" i="2"/>
  <c r="S201" i="2"/>
  <c r="R201" i="2"/>
  <c r="Q201" i="2"/>
  <c r="W201" i="2"/>
  <c r="W198" i="2"/>
  <c r="X198" i="2" s="1"/>
  <c r="V198" i="2"/>
  <c r="U198" i="2"/>
  <c r="T198" i="2"/>
  <c r="S198" i="2"/>
  <c r="R198" i="2"/>
  <c r="Q198" i="2"/>
  <c r="V197" i="2"/>
  <c r="U197" i="2"/>
  <c r="T197" i="2"/>
  <c r="S197" i="2"/>
  <c r="R197" i="2"/>
  <c r="Q197" i="2"/>
  <c r="W197" i="2"/>
  <c r="X197" i="2" s="1"/>
  <c r="W196" i="2"/>
  <c r="X196" i="2" s="1"/>
  <c r="V196" i="2"/>
  <c r="U196" i="2"/>
  <c r="T196" i="2"/>
  <c r="S196" i="2"/>
  <c r="R196" i="2"/>
  <c r="Q196" i="2"/>
  <c r="V195" i="2"/>
  <c r="U195" i="2"/>
  <c r="T195" i="2"/>
  <c r="S195" i="2"/>
  <c r="R195" i="2"/>
  <c r="Q195" i="2"/>
  <c r="W195" i="2"/>
  <c r="X195" i="2" s="1"/>
  <c r="W194" i="2"/>
  <c r="X194" i="2" s="1"/>
  <c r="V194" i="2"/>
  <c r="U194" i="2"/>
  <c r="T194" i="2"/>
  <c r="S194" i="2"/>
  <c r="R194" i="2"/>
  <c r="Q194" i="2"/>
  <c r="V193" i="2"/>
  <c r="U193" i="2"/>
  <c r="T193" i="2"/>
  <c r="S193" i="2"/>
  <c r="R193" i="2"/>
  <c r="Q193" i="2"/>
  <c r="W193" i="2"/>
  <c r="X193" i="2" s="1"/>
  <c r="W192" i="2"/>
  <c r="X192" i="2" s="1"/>
  <c r="V192" i="2"/>
  <c r="U192" i="2"/>
  <c r="T192" i="2"/>
  <c r="S192" i="2"/>
  <c r="R192" i="2"/>
  <c r="Q192" i="2"/>
  <c r="V191" i="2"/>
  <c r="U191" i="2"/>
  <c r="T191" i="2"/>
  <c r="S191" i="2"/>
  <c r="R191" i="2"/>
  <c r="Q191" i="2"/>
  <c r="W191" i="2"/>
  <c r="X191" i="2" s="1"/>
  <c r="W190" i="2"/>
  <c r="X190" i="2" s="1"/>
  <c r="V190" i="2"/>
  <c r="U190" i="2"/>
  <c r="T190" i="2"/>
  <c r="S190" i="2"/>
  <c r="R190" i="2"/>
  <c r="Q190" i="2"/>
  <c r="V189" i="2"/>
  <c r="U189" i="2"/>
  <c r="T189" i="2"/>
  <c r="S189" i="2"/>
  <c r="R189" i="2"/>
  <c r="Q189" i="2"/>
  <c r="W189" i="2"/>
  <c r="X189" i="2" s="1"/>
  <c r="W188" i="2"/>
  <c r="X188" i="2" s="1"/>
  <c r="V188" i="2"/>
  <c r="U188" i="2"/>
  <c r="T188" i="2"/>
  <c r="S188" i="2"/>
  <c r="R188" i="2"/>
  <c r="Q188" i="2"/>
  <c r="V187" i="2"/>
  <c r="U187" i="2"/>
  <c r="T187" i="2"/>
  <c r="S187" i="2"/>
  <c r="R187" i="2"/>
  <c r="Q187" i="2"/>
  <c r="W187" i="2"/>
  <c r="X187" i="2" s="1"/>
  <c r="W186" i="2"/>
  <c r="X186" i="2" s="1"/>
  <c r="V186" i="2"/>
  <c r="U186" i="2"/>
  <c r="T186" i="2"/>
  <c r="S186" i="2"/>
  <c r="R186" i="2"/>
  <c r="Q186" i="2"/>
  <c r="V185" i="2"/>
  <c r="U185" i="2"/>
  <c r="T185" i="2"/>
  <c r="S185" i="2"/>
  <c r="R185" i="2"/>
  <c r="Q185" i="2"/>
  <c r="W185" i="2"/>
  <c r="X185" i="2" s="1"/>
  <c r="W184" i="2"/>
  <c r="X184" i="2" s="1"/>
  <c r="V184" i="2"/>
  <c r="U184" i="2"/>
  <c r="T184" i="2"/>
  <c r="S184" i="2"/>
  <c r="R184" i="2"/>
  <c r="Q184" i="2"/>
  <c r="V180" i="2"/>
  <c r="U180" i="2"/>
  <c r="T180" i="2"/>
  <c r="S180" i="2"/>
  <c r="R180" i="2"/>
  <c r="Q180" i="2"/>
  <c r="W180" i="2"/>
  <c r="X180" i="2" s="1"/>
  <c r="W179" i="2"/>
  <c r="X179" i="2" s="1"/>
  <c r="V179" i="2"/>
  <c r="U179" i="2"/>
  <c r="T179" i="2"/>
  <c r="S179" i="2"/>
  <c r="R179" i="2"/>
  <c r="Q179" i="2"/>
  <c r="V178" i="2"/>
  <c r="U178" i="2"/>
  <c r="T178" i="2"/>
  <c r="S178" i="2"/>
  <c r="R178" i="2"/>
  <c r="Q178" i="2"/>
  <c r="W178" i="2"/>
  <c r="X178" i="2" s="1"/>
  <c r="W177" i="2"/>
  <c r="X177" i="2" s="1"/>
  <c r="V177" i="2"/>
  <c r="U177" i="2"/>
  <c r="T177" i="2"/>
  <c r="S177" i="2"/>
  <c r="R177" i="2"/>
  <c r="Q177" i="2"/>
  <c r="V176" i="2"/>
  <c r="U176" i="2"/>
  <c r="T176" i="2"/>
  <c r="S176" i="2"/>
  <c r="R176" i="2"/>
  <c r="Q176" i="2"/>
  <c r="W176" i="2"/>
  <c r="X176" i="2" s="1"/>
  <c r="W175" i="2"/>
  <c r="X175" i="2" s="1"/>
  <c r="V175" i="2"/>
  <c r="U175" i="2"/>
  <c r="T175" i="2"/>
  <c r="S175" i="2"/>
  <c r="R175" i="2"/>
  <c r="Q175" i="2"/>
  <c r="V174" i="2"/>
  <c r="U174" i="2"/>
  <c r="T174" i="2"/>
  <c r="S174" i="2"/>
  <c r="R174" i="2"/>
  <c r="Q174" i="2"/>
  <c r="W174" i="2"/>
  <c r="X174" i="2" s="1"/>
  <c r="W173" i="2"/>
  <c r="X173" i="2" s="1"/>
  <c r="V173" i="2"/>
  <c r="U173" i="2"/>
  <c r="T173" i="2"/>
  <c r="S173" i="2"/>
  <c r="R173" i="2"/>
  <c r="Q173" i="2"/>
  <c r="V172" i="2"/>
  <c r="U172" i="2"/>
  <c r="T172" i="2"/>
  <c r="S172" i="2"/>
  <c r="R172" i="2"/>
  <c r="Q172" i="2"/>
  <c r="W172" i="2"/>
  <c r="X172" i="2" s="1"/>
  <c r="W171" i="2"/>
  <c r="X171" i="2" s="1"/>
  <c r="V171" i="2"/>
  <c r="U171" i="2"/>
  <c r="T171" i="2"/>
  <c r="S171" i="2"/>
  <c r="R171" i="2"/>
  <c r="Q171" i="2"/>
  <c r="V170" i="2"/>
  <c r="U170" i="2"/>
  <c r="T170" i="2"/>
  <c r="S170" i="2"/>
  <c r="R170" i="2"/>
  <c r="Q170" i="2"/>
  <c r="W170" i="2"/>
  <c r="X170" i="2" s="1"/>
  <c r="W169" i="2"/>
  <c r="X169" i="2" s="1"/>
  <c r="V169" i="2"/>
  <c r="U169" i="2"/>
  <c r="T169" i="2"/>
  <c r="S169" i="2"/>
  <c r="R169" i="2"/>
  <c r="Q169" i="2"/>
  <c r="V168" i="2"/>
  <c r="U168" i="2"/>
  <c r="T168" i="2"/>
  <c r="S168" i="2"/>
  <c r="R168" i="2"/>
  <c r="Q168" i="2"/>
  <c r="W168" i="2"/>
  <c r="X168" i="2" s="1"/>
  <c r="W167" i="2"/>
  <c r="X167" i="2" s="1"/>
  <c r="V167" i="2"/>
  <c r="U167" i="2"/>
  <c r="T167" i="2"/>
  <c r="S167" i="2"/>
  <c r="R167" i="2"/>
  <c r="Q167" i="2"/>
  <c r="V166" i="2"/>
  <c r="U166" i="2"/>
  <c r="T166" i="2"/>
  <c r="S166" i="2"/>
  <c r="R166" i="2"/>
  <c r="Q166" i="2"/>
  <c r="W166" i="2"/>
  <c r="X166" i="2" s="1"/>
  <c r="W165" i="2"/>
  <c r="X165" i="2" s="1"/>
  <c r="V165" i="2"/>
  <c r="U165" i="2"/>
  <c r="T165" i="2"/>
  <c r="S165" i="2"/>
  <c r="R165" i="2"/>
  <c r="Q165" i="2"/>
  <c r="V164" i="2"/>
  <c r="U164" i="2"/>
  <c r="T164" i="2"/>
  <c r="S164" i="2"/>
  <c r="R164" i="2"/>
  <c r="Q164" i="2"/>
  <c r="W164" i="2"/>
  <c r="X164" i="2" s="1"/>
  <c r="W163" i="2"/>
  <c r="V163" i="2"/>
  <c r="U163" i="2"/>
  <c r="T163" i="2"/>
  <c r="S163" i="2"/>
  <c r="R163" i="2"/>
  <c r="Q163" i="2"/>
  <c r="V160" i="2"/>
  <c r="U160" i="2"/>
  <c r="T160" i="2"/>
  <c r="S160" i="2"/>
  <c r="R160" i="2"/>
  <c r="Q160" i="2"/>
  <c r="W160" i="2"/>
  <c r="X160" i="2" s="1"/>
  <c r="W159" i="2"/>
  <c r="X159" i="2" s="1"/>
  <c r="V159" i="2"/>
  <c r="U159" i="2"/>
  <c r="T159" i="2"/>
  <c r="S159" i="2"/>
  <c r="R159" i="2"/>
  <c r="Q159" i="2"/>
  <c r="V158" i="2"/>
  <c r="U158" i="2"/>
  <c r="T158" i="2"/>
  <c r="S158" i="2"/>
  <c r="R158" i="2"/>
  <c r="Q158" i="2"/>
  <c r="W158" i="2"/>
  <c r="X158" i="2" s="1"/>
  <c r="W157" i="2"/>
  <c r="X157" i="2" s="1"/>
  <c r="V157" i="2"/>
  <c r="U157" i="2"/>
  <c r="T157" i="2"/>
  <c r="S157" i="2"/>
  <c r="R157" i="2"/>
  <c r="Q157" i="2"/>
  <c r="V156" i="2"/>
  <c r="U156" i="2"/>
  <c r="T156" i="2"/>
  <c r="S156" i="2"/>
  <c r="R156" i="2"/>
  <c r="Q156" i="2"/>
  <c r="W156" i="2"/>
  <c r="W153" i="2"/>
  <c r="X153" i="2" s="1"/>
  <c r="V153" i="2"/>
  <c r="U153" i="2"/>
  <c r="T153" i="2"/>
  <c r="S153" i="2"/>
  <c r="R153" i="2"/>
  <c r="Q153" i="2"/>
  <c r="V152" i="2"/>
  <c r="U152" i="2"/>
  <c r="T152" i="2"/>
  <c r="S152" i="2"/>
  <c r="R152" i="2"/>
  <c r="Q152" i="2"/>
  <c r="W152" i="2"/>
  <c r="X152" i="2" s="1"/>
  <c r="W151" i="2"/>
  <c r="X151" i="2" s="1"/>
  <c r="V151" i="2"/>
  <c r="U151" i="2"/>
  <c r="T151" i="2"/>
  <c r="S151" i="2"/>
  <c r="R151" i="2"/>
  <c r="Q151" i="2"/>
  <c r="V150" i="2"/>
  <c r="U150" i="2"/>
  <c r="T150" i="2"/>
  <c r="S150" i="2"/>
  <c r="R150" i="2"/>
  <c r="Q150" i="2"/>
  <c r="W150" i="2"/>
  <c r="X150" i="2" s="1"/>
  <c r="W149" i="2"/>
  <c r="X149" i="2" s="1"/>
  <c r="V149" i="2"/>
  <c r="U149" i="2"/>
  <c r="T149" i="2"/>
  <c r="S149" i="2"/>
  <c r="R149" i="2"/>
  <c r="Q149" i="2"/>
  <c r="V148" i="2"/>
  <c r="U148" i="2"/>
  <c r="T148" i="2"/>
  <c r="S148" i="2"/>
  <c r="R148" i="2"/>
  <c r="Q148" i="2"/>
  <c r="W148" i="2"/>
  <c r="W147" i="2"/>
  <c r="X147" i="2" s="1"/>
  <c r="V147" i="2"/>
  <c r="U147" i="2"/>
  <c r="T147" i="2"/>
  <c r="S147" i="2"/>
  <c r="R147" i="2"/>
  <c r="Q147" i="2"/>
  <c r="V144" i="2"/>
  <c r="U144" i="2"/>
  <c r="T144" i="2"/>
  <c r="S144" i="2"/>
  <c r="R144" i="2"/>
  <c r="Q144" i="2"/>
  <c r="W144" i="2"/>
  <c r="X144" i="2" s="1"/>
  <c r="W143" i="2"/>
  <c r="V143" i="2"/>
  <c r="U143" i="2"/>
  <c r="U145" i="2" s="1"/>
  <c r="T143" i="2"/>
  <c r="T145" i="2" s="1"/>
  <c r="S143" i="2"/>
  <c r="S145" i="2" s="1"/>
  <c r="R143" i="2"/>
  <c r="Q143" i="2"/>
  <c r="Q145" i="2" s="1"/>
  <c r="V140" i="2"/>
  <c r="U140" i="2"/>
  <c r="T140" i="2"/>
  <c r="S140" i="2"/>
  <c r="R140" i="2"/>
  <c r="Q140" i="2"/>
  <c r="W140" i="2"/>
  <c r="X140" i="2" s="1"/>
  <c r="W139" i="2"/>
  <c r="X139" i="2" s="1"/>
  <c r="V139" i="2"/>
  <c r="U139" i="2"/>
  <c r="T139" i="2"/>
  <c r="S139" i="2"/>
  <c r="R139" i="2"/>
  <c r="Q139" i="2"/>
  <c r="V138" i="2"/>
  <c r="U138" i="2"/>
  <c r="T138" i="2"/>
  <c r="S138" i="2"/>
  <c r="R138" i="2"/>
  <c r="Q138" i="2"/>
  <c r="W138" i="2"/>
  <c r="X138" i="2" s="1"/>
  <c r="W137" i="2"/>
  <c r="X137" i="2" s="1"/>
  <c r="V137" i="2"/>
  <c r="U137" i="2"/>
  <c r="T137" i="2"/>
  <c r="S137" i="2"/>
  <c r="R137" i="2"/>
  <c r="Q137" i="2"/>
  <c r="V134" i="2"/>
  <c r="U134" i="2"/>
  <c r="T134" i="2"/>
  <c r="S134" i="2"/>
  <c r="R134" i="2"/>
  <c r="Q134" i="2"/>
  <c r="W134" i="2"/>
  <c r="X134" i="2" s="1"/>
  <c r="W133" i="2"/>
  <c r="X133" i="2" s="1"/>
  <c r="V133" i="2"/>
  <c r="U133" i="2"/>
  <c r="T133" i="2"/>
  <c r="S133" i="2"/>
  <c r="R133" i="2"/>
  <c r="Q133" i="2"/>
  <c r="V132" i="2"/>
  <c r="U132" i="2"/>
  <c r="T132" i="2"/>
  <c r="S132" i="2"/>
  <c r="R132" i="2"/>
  <c r="Q132" i="2"/>
  <c r="W132" i="2"/>
  <c r="X132" i="2" s="1"/>
  <c r="W131" i="2"/>
  <c r="X131" i="2" s="1"/>
  <c r="V131" i="2"/>
  <c r="U131" i="2"/>
  <c r="T131" i="2"/>
  <c r="S131" i="2"/>
  <c r="R131" i="2"/>
  <c r="Q131" i="2"/>
  <c r="V127" i="2"/>
  <c r="U127" i="2"/>
  <c r="T127" i="2"/>
  <c r="S127" i="2"/>
  <c r="R127" i="2"/>
  <c r="Q127" i="2"/>
  <c r="W127" i="2"/>
  <c r="X127" i="2" s="1"/>
  <c r="W126" i="2"/>
  <c r="X126" i="2" s="1"/>
  <c r="V126" i="2"/>
  <c r="U126" i="2"/>
  <c r="T126" i="2"/>
  <c r="S126" i="2"/>
  <c r="R126" i="2"/>
  <c r="Q126" i="2"/>
  <c r="V125" i="2"/>
  <c r="U125" i="2"/>
  <c r="T125" i="2"/>
  <c r="S125" i="2"/>
  <c r="R125" i="2"/>
  <c r="Q125" i="2"/>
  <c r="W125" i="2"/>
  <c r="X125" i="2" s="1"/>
  <c r="W124" i="2"/>
  <c r="X124" i="2" s="1"/>
  <c r="V124" i="2"/>
  <c r="U124" i="2"/>
  <c r="T124" i="2"/>
  <c r="S124" i="2"/>
  <c r="R124" i="2"/>
  <c r="Q124" i="2"/>
  <c r="V123" i="2"/>
  <c r="U123" i="2"/>
  <c r="T123" i="2"/>
  <c r="S123" i="2"/>
  <c r="R123" i="2"/>
  <c r="Q123" i="2"/>
  <c r="W123" i="2"/>
  <c r="W120" i="2"/>
  <c r="X120" i="2" s="1"/>
  <c r="V120" i="2"/>
  <c r="U120" i="2"/>
  <c r="T120" i="2"/>
  <c r="S120" i="2"/>
  <c r="R120" i="2"/>
  <c r="Q120" i="2"/>
  <c r="V119" i="2"/>
  <c r="U119" i="2"/>
  <c r="T119" i="2"/>
  <c r="S119" i="2"/>
  <c r="R119" i="2"/>
  <c r="Q119" i="2"/>
  <c r="W119" i="2"/>
  <c r="X119" i="2" s="1"/>
  <c r="W118" i="2"/>
  <c r="X118" i="2" s="1"/>
  <c r="V118" i="2"/>
  <c r="U118" i="2"/>
  <c r="T118" i="2"/>
  <c r="S118" i="2"/>
  <c r="R118" i="2"/>
  <c r="Q118" i="2"/>
  <c r="V117" i="2"/>
  <c r="U117" i="2"/>
  <c r="T117" i="2"/>
  <c r="S117" i="2"/>
  <c r="R117" i="2"/>
  <c r="Q117" i="2"/>
  <c r="W117" i="2"/>
  <c r="X117" i="2" s="1"/>
  <c r="W116" i="2"/>
  <c r="X116" i="2" s="1"/>
  <c r="V116" i="2"/>
  <c r="U116" i="2"/>
  <c r="T116" i="2"/>
  <c r="S116" i="2"/>
  <c r="R116" i="2"/>
  <c r="Q116" i="2"/>
  <c r="V115" i="2"/>
  <c r="U115" i="2"/>
  <c r="T115" i="2"/>
  <c r="S115" i="2"/>
  <c r="R115" i="2"/>
  <c r="Q115" i="2"/>
  <c r="W115" i="2"/>
  <c r="W111" i="2"/>
  <c r="X111" i="2" s="1"/>
  <c r="V111" i="2"/>
  <c r="U111" i="2"/>
  <c r="T111" i="2"/>
  <c r="S111" i="2"/>
  <c r="R111" i="2"/>
  <c r="Q111" i="2"/>
  <c r="V110" i="2"/>
  <c r="U110" i="2"/>
  <c r="T110" i="2"/>
  <c r="S110" i="2"/>
  <c r="R110" i="2"/>
  <c r="Q110" i="2"/>
  <c r="W110" i="2"/>
  <c r="X110" i="2" s="1"/>
  <c r="W109" i="2"/>
  <c r="X109" i="2" s="1"/>
  <c r="V109" i="2"/>
  <c r="U109" i="2"/>
  <c r="T109" i="2"/>
  <c r="S109" i="2"/>
  <c r="R109" i="2"/>
  <c r="Q109" i="2"/>
  <c r="V108" i="2"/>
  <c r="U108" i="2"/>
  <c r="T108" i="2"/>
  <c r="S108" i="2"/>
  <c r="R108" i="2"/>
  <c r="Q108" i="2"/>
  <c r="W108" i="2"/>
  <c r="X108" i="2" s="1"/>
  <c r="W107" i="2"/>
  <c r="X107" i="2" s="1"/>
  <c r="V107" i="2"/>
  <c r="U107" i="2"/>
  <c r="T107" i="2"/>
  <c r="S107" i="2"/>
  <c r="R107" i="2"/>
  <c r="Q107" i="2"/>
  <c r="V106" i="2"/>
  <c r="U106" i="2"/>
  <c r="T106" i="2"/>
  <c r="S106" i="2"/>
  <c r="R106" i="2"/>
  <c r="Q106" i="2"/>
  <c r="W106" i="2"/>
  <c r="X106" i="2" s="1"/>
  <c r="W105" i="2"/>
  <c r="X105" i="2" s="1"/>
  <c r="V105" i="2"/>
  <c r="U105" i="2"/>
  <c r="T105" i="2"/>
  <c r="S105" i="2"/>
  <c r="R105" i="2"/>
  <c r="Q105" i="2"/>
  <c r="V104" i="2"/>
  <c r="U104" i="2"/>
  <c r="T104" i="2"/>
  <c r="S104" i="2"/>
  <c r="R104" i="2"/>
  <c r="Q104" i="2"/>
  <c r="W104" i="2"/>
  <c r="X104" i="2" s="1"/>
  <c r="W103" i="2"/>
  <c r="X103" i="2" s="1"/>
  <c r="V103" i="2"/>
  <c r="U103" i="2"/>
  <c r="T103" i="2"/>
  <c r="S103" i="2"/>
  <c r="R103" i="2"/>
  <c r="Q103" i="2"/>
  <c r="V102" i="2"/>
  <c r="U102" i="2"/>
  <c r="T102" i="2"/>
  <c r="S102" i="2"/>
  <c r="R102" i="2"/>
  <c r="Q102" i="2"/>
  <c r="W102" i="2"/>
  <c r="X102" i="2" s="1"/>
  <c r="W101" i="2"/>
  <c r="X101" i="2" s="1"/>
  <c r="V101" i="2"/>
  <c r="U101" i="2"/>
  <c r="T101" i="2"/>
  <c r="S101" i="2"/>
  <c r="R101" i="2"/>
  <c r="Q101" i="2"/>
  <c r="V100" i="2"/>
  <c r="U100" i="2"/>
  <c r="T100" i="2"/>
  <c r="S100" i="2"/>
  <c r="R100" i="2"/>
  <c r="Q100" i="2"/>
  <c r="W100" i="2"/>
  <c r="X100" i="2" s="1"/>
  <c r="W99" i="2"/>
  <c r="X99" i="2" s="1"/>
  <c r="V99" i="2"/>
  <c r="U99" i="2"/>
  <c r="T99" i="2"/>
  <c r="S99" i="2"/>
  <c r="R99" i="2"/>
  <c r="Q99" i="2"/>
  <c r="V98" i="2"/>
  <c r="U98" i="2"/>
  <c r="T98" i="2"/>
  <c r="S98" i="2"/>
  <c r="R98" i="2"/>
  <c r="Q98" i="2"/>
  <c r="W98" i="2"/>
  <c r="W97" i="2"/>
  <c r="X97" i="2" s="1"/>
  <c r="V97" i="2"/>
  <c r="U97" i="2"/>
  <c r="T97" i="2"/>
  <c r="S97" i="2"/>
  <c r="R97" i="2"/>
  <c r="Q97" i="2"/>
  <c r="V94" i="2"/>
  <c r="U94" i="2"/>
  <c r="T94" i="2"/>
  <c r="S94" i="2"/>
  <c r="R94" i="2"/>
  <c r="Q94" i="2"/>
  <c r="W94" i="2"/>
  <c r="X94" i="2" s="1"/>
  <c r="W93" i="2"/>
  <c r="X93" i="2" s="1"/>
  <c r="V93" i="2"/>
  <c r="U93" i="2"/>
  <c r="T93" i="2"/>
  <c r="S93" i="2"/>
  <c r="R93" i="2"/>
  <c r="Q93" i="2"/>
  <c r="V92" i="2"/>
  <c r="U92" i="2"/>
  <c r="T92" i="2"/>
  <c r="S92" i="2"/>
  <c r="R92" i="2"/>
  <c r="Q92" i="2"/>
  <c r="W92" i="2"/>
  <c r="X92" i="2" s="1"/>
  <c r="W91" i="2"/>
  <c r="X91" i="2" s="1"/>
  <c r="V91" i="2"/>
  <c r="U91" i="2"/>
  <c r="T91" i="2"/>
  <c r="S91" i="2"/>
  <c r="R91" i="2"/>
  <c r="Q91" i="2"/>
  <c r="V90" i="2"/>
  <c r="U90" i="2"/>
  <c r="T90" i="2"/>
  <c r="S90" i="2"/>
  <c r="R90" i="2"/>
  <c r="Q90" i="2"/>
  <c r="W90" i="2"/>
  <c r="X90" i="2" s="1"/>
  <c r="W89" i="2"/>
  <c r="X89" i="2" s="1"/>
  <c r="V89" i="2"/>
  <c r="U89" i="2"/>
  <c r="T89" i="2"/>
  <c r="S89" i="2"/>
  <c r="R89" i="2"/>
  <c r="Q89" i="2"/>
  <c r="V88" i="2"/>
  <c r="U88" i="2"/>
  <c r="T88" i="2"/>
  <c r="S88" i="2"/>
  <c r="R88" i="2"/>
  <c r="Q88" i="2"/>
  <c r="W88" i="2"/>
  <c r="X88" i="2" s="1"/>
  <c r="W87" i="2"/>
  <c r="X87" i="2" s="1"/>
  <c r="V87" i="2"/>
  <c r="U87" i="2"/>
  <c r="T87" i="2"/>
  <c r="S87" i="2"/>
  <c r="R87" i="2"/>
  <c r="Q87" i="2"/>
  <c r="V86" i="2"/>
  <c r="U86" i="2"/>
  <c r="T86" i="2"/>
  <c r="S86" i="2"/>
  <c r="R86" i="2"/>
  <c r="Q86" i="2"/>
  <c r="W86" i="2"/>
  <c r="X86" i="2" s="1"/>
  <c r="W85" i="2"/>
  <c r="X85" i="2" s="1"/>
  <c r="V85" i="2"/>
  <c r="U85" i="2"/>
  <c r="T85" i="2"/>
  <c r="S85" i="2"/>
  <c r="R85" i="2"/>
  <c r="Q85" i="2"/>
  <c r="V84" i="2"/>
  <c r="U84" i="2"/>
  <c r="T84" i="2"/>
  <c r="S84" i="2"/>
  <c r="R84" i="2"/>
  <c r="Q84" i="2"/>
  <c r="W84" i="2"/>
  <c r="X84" i="2" s="1"/>
  <c r="W83" i="2"/>
  <c r="X83" i="2" s="1"/>
  <c r="V83" i="2"/>
  <c r="U83" i="2"/>
  <c r="T83" i="2"/>
  <c r="S83" i="2"/>
  <c r="R83" i="2"/>
  <c r="Q83" i="2"/>
  <c r="V82" i="2"/>
  <c r="U82" i="2"/>
  <c r="T82" i="2"/>
  <c r="S82" i="2"/>
  <c r="R82" i="2"/>
  <c r="Q82" i="2"/>
  <c r="W82" i="2"/>
  <c r="X82" i="2" s="1"/>
  <c r="W81" i="2"/>
  <c r="X81" i="2" s="1"/>
  <c r="V81" i="2"/>
  <c r="U81" i="2"/>
  <c r="T81" i="2"/>
  <c r="S81" i="2"/>
  <c r="R81" i="2"/>
  <c r="Q81" i="2"/>
  <c r="V80" i="2"/>
  <c r="U80" i="2"/>
  <c r="T80" i="2"/>
  <c r="S80" i="2"/>
  <c r="R80" i="2"/>
  <c r="Q80" i="2"/>
  <c r="W80" i="2"/>
  <c r="X80" i="2" s="1"/>
  <c r="W79" i="2"/>
  <c r="X79" i="2" s="1"/>
  <c r="V79" i="2"/>
  <c r="U79" i="2"/>
  <c r="T79" i="2"/>
  <c r="S79" i="2"/>
  <c r="R79" i="2"/>
  <c r="Q79" i="2"/>
  <c r="V78" i="2"/>
  <c r="U78" i="2"/>
  <c r="T78" i="2"/>
  <c r="S78" i="2"/>
  <c r="R78" i="2"/>
  <c r="Q78" i="2"/>
  <c r="W78" i="2"/>
  <c r="W74" i="2"/>
  <c r="X74" i="2" s="1"/>
  <c r="V74" i="2"/>
  <c r="U74" i="2"/>
  <c r="T74" i="2"/>
  <c r="S74" i="2"/>
  <c r="R74" i="2"/>
  <c r="Q74" i="2"/>
  <c r="V73" i="2"/>
  <c r="U73" i="2"/>
  <c r="T73" i="2"/>
  <c r="S73" i="2"/>
  <c r="R73" i="2"/>
  <c r="Q73" i="2"/>
  <c r="W73" i="2"/>
  <c r="X73" i="2" s="1"/>
  <c r="W72" i="2"/>
  <c r="X72" i="2" s="1"/>
  <c r="V72" i="2"/>
  <c r="U72" i="2"/>
  <c r="T72" i="2"/>
  <c r="S72" i="2"/>
  <c r="R72" i="2"/>
  <c r="Q72" i="2"/>
  <c r="V71" i="2"/>
  <c r="U71" i="2"/>
  <c r="T71" i="2"/>
  <c r="S71" i="2"/>
  <c r="R71" i="2"/>
  <c r="Q71" i="2"/>
  <c r="W71" i="2"/>
  <c r="X71" i="2" s="1"/>
  <c r="W70" i="2"/>
  <c r="X70" i="2" s="1"/>
  <c r="V70" i="2"/>
  <c r="U70" i="2"/>
  <c r="T70" i="2"/>
  <c r="S70" i="2"/>
  <c r="R70" i="2"/>
  <c r="Q70" i="2"/>
  <c r="V69" i="2"/>
  <c r="U69" i="2"/>
  <c r="T69" i="2"/>
  <c r="S69" i="2"/>
  <c r="R69" i="2"/>
  <c r="Q69" i="2"/>
  <c r="W69" i="2"/>
  <c r="X69" i="2" s="1"/>
  <c r="W68" i="2"/>
  <c r="X68" i="2" s="1"/>
  <c r="V68" i="2"/>
  <c r="U68" i="2"/>
  <c r="T68" i="2"/>
  <c r="S68" i="2"/>
  <c r="R68" i="2"/>
  <c r="Q68" i="2"/>
  <c r="V67" i="2"/>
  <c r="U67" i="2"/>
  <c r="T67" i="2"/>
  <c r="S67" i="2"/>
  <c r="R67" i="2"/>
  <c r="Q67" i="2"/>
  <c r="W67" i="2"/>
  <c r="X67" i="2" s="1"/>
  <c r="W66" i="2"/>
  <c r="X66" i="2" s="1"/>
  <c r="V66" i="2"/>
  <c r="U66" i="2"/>
  <c r="T66" i="2"/>
  <c r="S66" i="2"/>
  <c r="R66" i="2"/>
  <c r="Q66" i="2"/>
  <c r="V65" i="2"/>
  <c r="U65" i="2"/>
  <c r="T65" i="2"/>
  <c r="S65" i="2"/>
  <c r="R65" i="2"/>
  <c r="Q65" i="2"/>
  <c r="W65" i="2"/>
  <c r="W64" i="2"/>
  <c r="X64" i="2" s="1"/>
  <c r="V64" i="2"/>
  <c r="U64" i="2"/>
  <c r="T64" i="2"/>
  <c r="S64" i="2"/>
  <c r="R64" i="2"/>
  <c r="Q64" i="2"/>
  <c r="V60" i="2"/>
  <c r="U60" i="2"/>
  <c r="T60" i="2"/>
  <c r="S60" i="2"/>
  <c r="R60" i="2"/>
  <c r="Q60" i="2"/>
  <c r="W60" i="2"/>
  <c r="X60" i="2" s="1"/>
  <c r="W59" i="2"/>
  <c r="X59" i="2" s="1"/>
  <c r="V59" i="2"/>
  <c r="U59" i="2"/>
  <c r="T59" i="2"/>
  <c r="S59" i="2"/>
  <c r="R59" i="2"/>
  <c r="Q59" i="2"/>
  <c r="V58" i="2"/>
  <c r="U58" i="2"/>
  <c r="T58" i="2"/>
  <c r="S58" i="2"/>
  <c r="R58" i="2"/>
  <c r="Q58" i="2"/>
  <c r="W58" i="2"/>
  <c r="X58" i="2" s="1"/>
  <c r="W57" i="2"/>
  <c r="X57" i="2" s="1"/>
  <c r="V57" i="2"/>
  <c r="U57" i="2"/>
  <c r="T57" i="2"/>
  <c r="S57" i="2"/>
  <c r="R57" i="2"/>
  <c r="Q57" i="2"/>
  <c r="V56" i="2"/>
  <c r="U56" i="2"/>
  <c r="T56" i="2"/>
  <c r="S56" i="2"/>
  <c r="R56" i="2"/>
  <c r="Q56" i="2"/>
  <c r="W56" i="2"/>
  <c r="X56" i="2" s="1"/>
  <c r="W55" i="2"/>
  <c r="X55" i="2" s="1"/>
  <c r="V55" i="2"/>
  <c r="U55" i="2"/>
  <c r="T55" i="2"/>
  <c r="S55" i="2"/>
  <c r="R55" i="2"/>
  <c r="Q55" i="2"/>
  <c r="V54" i="2"/>
  <c r="U54" i="2"/>
  <c r="T54" i="2"/>
  <c r="S54" i="2"/>
  <c r="R54" i="2"/>
  <c r="Q54" i="2"/>
  <c r="W54" i="2"/>
  <c r="X54" i="2" s="1"/>
  <c r="W53" i="2"/>
  <c r="X53" i="2" s="1"/>
  <c r="V53" i="2"/>
  <c r="U53" i="2"/>
  <c r="T53" i="2"/>
  <c r="S53" i="2"/>
  <c r="R53" i="2"/>
  <c r="Q53" i="2"/>
  <c r="V52" i="2"/>
  <c r="U52" i="2"/>
  <c r="T52" i="2"/>
  <c r="S52" i="2"/>
  <c r="R52" i="2"/>
  <c r="Q52" i="2"/>
  <c r="W52" i="2"/>
  <c r="W48" i="2"/>
  <c r="X48" i="2" s="1"/>
  <c r="V48" i="2"/>
  <c r="U48" i="2"/>
  <c r="T48" i="2"/>
  <c r="S48" i="2"/>
  <c r="R48" i="2"/>
  <c r="Q48" i="2"/>
  <c r="V47" i="2"/>
  <c r="U47" i="2"/>
  <c r="T47" i="2"/>
  <c r="S47" i="2"/>
  <c r="R47" i="2"/>
  <c r="Q47" i="2"/>
  <c r="W47" i="2"/>
  <c r="X47" i="2" s="1"/>
  <c r="W46" i="2"/>
  <c r="X46" i="2" s="1"/>
  <c r="V46" i="2"/>
  <c r="U46" i="2"/>
  <c r="T46" i="2"/>
  <c r="S46" i="2"/>
  <c r="R46" i="2"/>
  <c r="Q46" i="2"/>
  <c r="V45" i="2"/>
  <c r="U45" i="2"/>
  <c r="T45" i="2"/>
  <c r="S45" i="2"/>
  <c r="R45" i="2"/>
  <c r="Q45" i="2"/>
  <c r="W45" i="2"/>
  <c r="W41" i="2"/>
  <c r="X41" i="2" s="1"/>
  <c r="V41" i="2"/>
  <c r="U41" i="2"/>
  <c r="T41" i="2"/>
  <c r="S41" i="2"/>
  <c r="R41" i="2"/>
  <c r="Q41" i="2"/>
  <c r="V40" i="2"/>
  <c r="U40" i="2"/>
  <c r="T40" i="2"/>
  <c r="S40" i="2"/>
  <c r="R40" i="2"/>
  <c r="Q40" i="2"/>
  <c r="W40" i="2"/>
  <c r="X40" i="2" s="1"/>
  <c r="W39" i="2"/>
  <c r="X39" i="2" s="1"/>
  <c r="V39" i="2"/>
  <c r="U39" i="2"/>
  <c r="T39" i="2"/>
  <c r="S39" i="2"/>
  <c r="R39" i="2"/>
  <c r="Q39" i="2"/>
  <c r="V38" i="2"/>
  <c r="U38" i="2"/>
  <c r="T38" i="2"/>
  <c r="S38" i="2"/>
  <c r="R38" i="2"/>
  <c r="Q38" i="2"/>
  <c r="W38" i="2"/>
  <c r="X38" i="2" s="1"/>
  <c r="W37" i="2"/>
  <c r="X37" i="2" s="1"/>
  <c r="V37" i="2"/>
  <c r="U37" i="2"/>
  <c r="T37" i="2"/>
  <c r="S37" i="2"/>
  <c r="R37" i="2"/>
  <c r="Q37" i="2"/>
  <c r="V36" i="2"/>
  <c r="U36" i="2"/>
  <c r="T36" i="2"/>
  <c r="S36" i="2"/>
  <c r="R36" i="2"/>
  <c r="Q36" i="2"/>
  <c r="W36" i="2"/>
  <c r="X36" i="2" s="1"/>
  <c r="W35" i="2"/>
  <c r="X35" i="2" s="1"/>
  <c r="V35" i="2"/>
  <c r="U35" i="2"/>
  <c r="T35" i="2"/>
  <c r="S35" i="2"/>
  <c r="R35" i="2"/>
  <c r="Q35" i="2"/>
  <c r="V34" i="2"/>
  <c r="U34" i="2"/>
  <c r="T34" i="2"/>
  <c r="S34" i="2"/>
  <c r="R34" i="2"/>
  <c r="Q34" i="2"/>
  <c r="W34" i="2"/>
  <c r="W30" i="2"/>
  <c r="X30" i="2" s="1"/>
  <c r="V30" i="2"/>
  <c r="U30" i="2"/>
  <c r="T30" i="2"/>
  <c r="S30" i="2"/>
  <c r="R30" i="2"/>
  <c r="Q30" i="2"/>
  <c r="V29" i="2"/>
  <c r="U29" i="2"/>
  <c r="T29" i="2"/>
  <c r="S29" i="2"/>
  <c r="R29" i="2"/>
  <c r="Q29" i="2"/>
  <c r="W29" i="2"/>
  <c r="X29" i="2" s="1"/>
  <c r="W28" i="2"/>
  <c r="X28" i="2" s="1"/>
  <c r="V28" i="2"/>
  <c r="U28" i="2"/>
  <c r="T28" i="2"/>
  <c r="S28" i="2"/>
  <c r="R28" i="2"/>
  <c r="Q28" i="2"/>
  <c r="V27" i="2"/>
  <c r="U27" i="2"/>
  <c r="T27" i="2"/>
  <c r="S27" i="2"/>
  <c r="R27" i="2"/>
  <c r="Q27" i="2"/>
  <c r="W27" i="2"/>
  <c r="X27" i="2" s="1"/>
  <c r="W26" i="2"/>
  <c r="X26" i="2" s="1"/>
  <c r="V26" i="2"/>
  <c r="U26" i="2"/>
  <c r="T26" i="2"/>
  <c r="S26" i="2"/>
  <c r="R26" i="2"/>
  <c r="Q26" i="2"/>
  <c r="V25" i="2"/>
  <c r="U25" i="2"/>
  <c r="T25" i="2"/>
  <c r="S25" i="2"/>
  <c r="R25" i="2"/>
  <c r="Q25" i="2"/>
  <c r="W25" i="2"/>
  <c r="W24" i="2"/>
  <c r="X24" i="2" s="1"/>
  <c r="V24" i="2"/>
  <c r="U24" i="2"/>
  <c r="T24" i="2"/>
  <c r="S24" i="2"/>
  <c r="R24" i="2"/>
  <c r="Q24" i="2"/>
  <c r="V20" i="2"/>
  <c r="U20" i="2"/>
  <c r="T20" i="2"/>
  <c r="S20" i="2"/>
  <c r="R20" i="2"/>
  <c r="Q20" i="2"/>
  <c r="W20" i="2"/>
  <c r="X20" i="2" s="1"/>
  <c r="W19" i="2"/>
  <c r="X19" i="2" s="1"/>
  <c r="V19" i="2"/>
  <c r="U19" i="2"/>
  <c r="T19" i="2"/>
  <c r="S19" i="2"/>
  <c r="R19" i="2"/>
  <c r="Q19" i="2"/>
  <c r="V18" i="2"/>
  <c r="U18" i="2"/>
  <c r="T18" i="2"/>
  <c r="S18" i="2"/>
  <c r="R18" i="2"/>
  <c r="Q18" i="2"/>
  <c r="W18" i="2"/>
  <c r="X18" i="2" s="1"/>
  <c r="W17" i="2"/>
  <c r="X17" i="2" s="1"/>
  <c r="V17" i="2"/>
  <c r="U17" i="2"/>
  <c r="T17" i="2"/>
  <c r="S17" i="2"/>
  <c r="R17" i="2"/>
  <c r="Q17" i="2"/>
  <c r="V16" i="2"/>
  <c r="U16" i="2"/>
  <c r="T16" i="2"/>
  <c r="S16" i="2"/>
  <c r="R16" i="2"/>
  <c r="Q16" i="2"/>
  <c r="W16" i="2"/>
  <c r="X16" i="2" s="1"/>
  <c r="W15" i="2"/>
  <c r="V15" i="2"/>
  <c r="U15" i="2"/>
  <c r="T15" i="2"/>
  <c r="S15" i="2"/>
  <c r="R15" i="2"/>
  <c r="Q15" i="2"/>
  <c r="V11" i="2"/>
  <c r="V12" i="2" s="1"/>
  <c r="U11" i="2"/>
  <c r="U12" i="2" s="1"/>
  <c r="T11" i="2"/>
  <c r="T12" i="2" s="1"/>
  <c r="S11" i="2"/>
  <c r="S12" i="2" s="1"/>
  <c r="R11" i="2"/>
  <c r="R12" i="2" s="1"/>
  <c r="Q11" i="2"/>
  <c r="Q12" i="2" s="1"/>
  <c r="W11" i="2"/>
  <c r="W12" i="2" s="1"/>
  <c r="R358" i="2" l="1"/>
  <c r="Q61" i="2"/>
  <c r="U61" i="2"/>
  <c r="Q95" i="2"/>
  <c r="U95" i="2"/>
  <c r="S128" i="2"/>
  <c r="Q135" i="2"/>
  <c r="U135" i="2"/>
  <c r="Q141" i="2"/>
  <c r="U141" i="2"/>
  <c r="Q161" i="2"/>
  <c r="U161" i="2"/>
  <c r="S181" i="2"/>
  <c r="S218" i="2"/>
  <c r="Q225" i="2"/>
  <c r="U225" i="2"/>
  <c r="Q252" i="2"/>
  <c r="S262" i="2"/>
  <c r="Q303" i="2"/>
  <c r="U303" i="2"/>
  <c r="Q327" i="2"/>
  <c r="U327" i="2"/>
  <c r="S339" i="2"/>
  <c r="Q347" i="2"/>
  <c r="U347" i="2"/>
  <c r="T225" i="2"/>
  <c r="T252" i="2"/>
  <c r="R262" i="2"/>
  <c r="S358" i="2"/>
  <c r="S225" i="2"/>
  <c r="S252" i="2"/>
  <c r="Q262" i="2"/>
  <c r="U262" i="2"/>
  <c r="Q277" i="2"/>
  <c r="T95" i="2"/>
  <c r="R42" i="2"/>
  <c r="V42" i="2"/>
  <c r="R49" i="2"/>
  <c r="V49" i="2"/>
  <c r="R61" i="2"/>
  <c r="V61" i="2"/>
  <c r="R95" i="2"/>
  <c r="V95" i="2"/>
  <c r="R121" i="2"/>
  <c r="V121" i="2"/>
  <c r="T128" i="2"/>
  <c r="R161" i="2"/>
  <c r="V161" i="2"/>
  <c r="T218" i="2"/>
  <c r="R225" i="2"/>
  <c r="V225" i="2"/>
  <c r="R252" i="2"/>
  <c r="T277" i="2"/>
  <c r="T283" i="2"/>
  <c r="T287" i="2"/>
  <c r="R292" i="2"/>
  <c r="V292" i="2"/>
  <c r="R303" i="2"/>
  <c r="V303" i="2"/>
  <c r="R309" i="2"/>
  <c r="V309" i="2"/>
  <c r="R319" i="2"/>
  <c r="V319" i="2"/>
  <c r="T358" i="2"/>
  <c r="U277" i="2"/>
  <c r="Q287" i="2"/>
  <c r="S303" i="2"/>
  <c r="V262" i="2"/>
  <c r="U287" i="2"/>
  <c r="S327" i="2"/>
  <c r="Q75" i="2"/>
  <c r="S283" i="2"/>
  <c r="Q339" i="2"/>
  <c r="R277" i="2"/>
  <c r="S21" i="2"/>
  <c r="Q31" i="2"/>
  <c r="U31" i="2"/>
  <c r="U75" i="2"/>
  <c r="S287" i="2"/>
  <c r="S292" i="2"/>
  <c r="Q309" i="2"/>
  <c r="U309" i="2"/>
  <c r="S319" i="2"/>
  <c r="U339" i="2"/>
  <c r="S347" i="2"/>
  <c r="Q358" i="2"/>
  <c r="U358" i="2"/>
  <c r="V252" i="2"/>
  <c r="U252" i="2"/>
  <c r="R75" i="2"/>
  <c r="V277" i="2"/>
  <c r="V339" i="2"/>
  <c r="T347" i="2"/>
  <c r="V358" i="2"/>
  <c r="S31" i="2"/>
  <c r="Q42" i="2"/>
  <c r="U42" i="2"/>
  <c r="S42" i="2"/>
  <c r="Q49" i="2"/>
  <c r="U49" i="2"/>
  <c r="S49" i="2"/>
  <c r="S61" i="2"/>
  <c r="S75" i="2"/>
  <c r="S95" i="2"/>
  <c r="Q113" i="2"/>
  <c r="U113" i="2"/>
  <c r="S113" i="2"/>
  <c r="S121" i="2"/>
  <c r="Q121" i="2"/>
  <c r="U121" i="2"/>
  <c r="Q128" i="2"/>
  <c r="U128" i="2"/>
  <c r="S135" i="2"/>
  <c r="S141" i="2"/>
  <c r="Q154" i="2"/>
  <c r="U154" i="2"/>
  <c r="S154" i="2"/>
  <c r="S161" i="2"/>
  <c r="Q181" i="2"/>
  <c r="U181" i="2"/>
  <c r="S199" i="2"/>
  <c r="Q199" i="2"/>
  <c r="U199" i="2"/>
  <c r="Q218" i="2"/>
  <c r="U218" i="2"/>
  <c r="Q283" i="2"/>
  <c r="U283" i="2"/>
  <c r="Q292" i="2"/>
  <c r="U292" i="2"/>
  <c r="S309" i="2"/>
  <c r="Q319" i="2"/>
  <c r="U319" i="2"/>
  <c r="R21" i="2"/>
  <c r="V21" i="2"/>
  <c r="T31" i="2"/>
  <c r="T75" i="2"/>
  <c r="T113" i="2"/>
  <c r="R135" i="2"/>
  <c r="V135" i="2"/>
  <c r="T135" i="2"/>
  <c r="R141" i="2"/>
  <c r="V141" i="2"/>
  <c r="T141" i="2"/>
  <c r="R145" i="2"/>
  <c r="V145" i="2"/>
  <c r="T154" i="2"/>
  <c r="T181" i="2"/>
  <c r="R199" i="2"/>
  <c r="V199" i="2"/>
  <c r="T262" i="2"/>
  <c r="R266" i="2"/>
  <c r="V266" i="2"/>
  <c r="T292" i="2"/>
  <c r="T319" i="2"/>
  <c r="R327" i="2"/>
  <c r="V327" i="2"/>
  <c r="T339" i="2"/>
  <c r="R347" i="2"/>
  <c r="V347" i="2"/>
  <c r="W181" i="2"/>
  <c r="S277" i="2"/>
  <c r="T21" i="2"/>
  <c r="R31" i="2"/>
  <c r="V31" i="2"/>
  <c r="T42" i="2"/>
  <c r="T49" i="2"/>
  <c r="T61" i="2"/>
  <c r="V75" i="2"/>
  <c r="R113" i="2"/>
  <c r="V113" i="2"/>
  <c r="T121" i="2"/>
  <c r="R128" i="2"/>
  <c r="V128" i="2"/>
  <c r="R154" i="2"/>
  <c r="V154" i="2"/>
  <c r="T161" i="2"/>
  <c r="R181" i="2"/>
  <c r="V181" i="2"/>
  <c r="T199" i="2"/>
  <c r="R218" i="2"/>
  <c r="V218" i="2"/>
  <c r="R283" i="2"/>
  <c r="V283" i="2"/>
  <c r="R287" i="2"/>
  <c r="V287" i="2"/>
  <c r="T303" i="2"/>
  <c r="T309" i="2"/>
  <c r="W347" i="2"/>
  <c r="W327" i="2"/>
  <c r="W277" i="2"/>
  <c r="W266" i="2"/>
  <c r="W262" i="2"/>
  <c r="X141" i="2"/>
  <c r="W31" i="2"/>
  <c r="W113" i="2"/>
  <c r="X98" i="2"/>
  <c r="X113" i="2" s="1"/>
  <c r="X201" i="2"/>
  <c r="X218" i="2" s="1"/>
  <c r="W218" i="2"/>
  <c r="X279" i="2"/>
  <c r="X283" i="2" s="1"/>
  <c r="W283" i="2"/>
  <c r="X11" i="2"/>
  <c r="X12" i="2" s="1"/>
  <c r="Q21" i="2"/>
  <c r="U21" i="2"/>
  <c r="W61" i="2"/>
  <c r="X52" i="2"/>
  <c r="X61" i="2" s="1"/>
  <c r="W161" i="2"/>
  <c r="X156" i="2"/>
  <c r="X161" i="2" s="1"/>
  <c r="W309" i="2"/>
  <c r="X305" i="2"/>
  <c r="X309" i="2" s="1"/>
  <c r="W21" i="2"/>
  <c r="X15" i="2"/>
  <c r="X21" i="2" s="1"/>
  <c r="W75" i="2"/>
  <c r="X65" i="2"/>
  <c r="X75" i="2" s="1"/>
  <c r="X123" i="2"/>
  <c r="X128" i="2" s="1"/>
  <c r="W128" i="2"/>
  <c r="W154" i="2"/>
  <c r="X148" i="2"/>
  <c r="W287" i="2"/>
  <c r="X285" i="2"/>
  <c r="X287" i="2" s="1"/>
  <c r="X25" i="2"/>
  <c r="X31" i="2" s="1"/>
  <c r="X135" i="2"/>
  <c r="W145" i="2"/>
  <c r="X199" i="2"/>
  <c r="X225" i="2"/>
  <c r="X303" i="2"/>
  <c r="X34" i="2"/>
  <c r="X42" i="2" s="1"/>
  <c r="W42" i="2"/>
  <c r="W49" i="2"/>
  <c r="X45" i="2"/>
  <c r="X49" i="2" s="1"/>
  <c r="W95" i="2"/>
  <c r="X78" i="2"/>
  <c r="X95" i="2" s="1"/>
  <c r="W121" i="2"/>
  <c r="X115" i="2"/>
  <c r="X121" i="2" s="1"/>
  <c r="W252" i="2"/>
  <c r="X227" i="2"/>
  <c r="X252" i="2" s="1"/>
  <c r="X289" i="2"/>
  <c r="X292" i="2" s="1"/>
  <c r="W292" i="2"/>
  <c r="X312" i="2"/>
  <c r="X319" i="2" s="1"/>
  <c r="W319" i="2"/>
  <c r="X154" i="2"/>
  <c r="W339" i="2"/>
  <c r="W358" i="2"/>
  <c r="W225" i="2"/>
  <c r="W303" i="2"/>
  <c r="W135" i="2"/>
  <c r="W141" i="2"/>
  <c r="X163" i="2"/>
  <c r="X181" i="2" s="1"/>
  <c r="X256" i="2"/>
  <c r="X262" i="2" s="1"/>
  <c r="X268" i="2"/>
  <c r="X277" i="2" s="1"/>
  <c r="X329" i="2"/>
  <c r="X339" i="2" s="1"/>
  <c r="X349" i="2"/>
  <c r="X358" i="2" s="1"/>
  <c r="W199" i="2"/>
  <c r="X143" i="2"/>
  <c r="X145" i="2" s="1"/>
  <c r="X264" i="2"/>
  <c r="X266" i="2" s="1"/>
  <c r="X321" i="2"/>
  <c r="X327" i="2" s="1"/>
  <c r="X341" i="2"/>
  <c r="X347" i="2" s="1"/>
</calcChain>
</file>

<file path=xl/sharedStrings.xml><?xml version="1.0" encoding="utf-8"?>
<sst xmlns="http://schemas.openxmlformats.org/spreadsheetml/2006/main" count="1218" uniqueCount="590">
  <si>
    <t>bud:</t>
  </si>
  <si>
    <t>ob:</t>
  </si>
  <si>
    <t>Budynek dydaktyczy pomiędzy halą sportowa i budynkiem A Publicznego Gimnazjum w Starej Kamienicy</t>
  </si>
  <si>
    <t>rob:</t>
  </si>
  <si>
    <t>45000000-7 Roboty budowlane</t>
  </si>
  <si>
    <t>Nazwa</t>
  </si>
  <si>
    <t>R</t>
  </si>
  <si>
    <t>M</t>
  </si>
  <si>
    <t>T</t>
  </si>
  <si>
    <t>S</t>
  </si>
  <si>
    <t>K</t>
  </si>
  <si>
    <t>Z</t>
  </si>
  <si>
    <t>Roboty ziemne</t>
  </si>
  <si>
    <t>Roboty rozbiórkowe</t>
  </si>
  <si>
    <t>Fundamenty</t>
  </si>
  <si>
    <t>Izolacja fundamentów</t>
  </si>
  <si>
    <t>Drenaż</t>
  </si>
  <si>
    <t>Posadzka</t>
  </si>
  <si>
    <t>Ściany Kominy</t>
  </si>
  <si>
    <t>Stropy, wieńce, belki i podciągi, schody wewnętrzne</t>
  </si>
  <si>
    <t>Konstrukcja i pokrycie dachu</t>
  </si>
  <si>
    <t>Tynki i okładziny ścienne</t>
  </si>
  <si>
    <t>Okladziny z płytek</t>
  </si>
  <si>
    <t>Wykładzina podłogowa</t>
  </si>
  <si>
    <t>Malowanie</t>
  </si>
  <si>
    <t>Stolarka okienna i drzwiowa</t>
  </si>
  <si>
    <t>Elewacja</t>
  </si>
  <si>
    <t>Podjazd dla osob niepełnosprawnych oraz ciągi komunikacyjne</t>
  </si>
  <si>
    <t>Instalacje</t>
  </si>
  <si>
    <t>Poz</t>
  </si>
  <si>
    <t>Symbol</t>
  </si>
  <si>
    <t/>
  </si>
  <si>
    <t>Jedn</t>
  </si>
  <si>
    <t>Ilość</t>
  </si>
  <si>
    <t>R j.</t>
  </si>
  <si>
    <t>M j.</t>
  </si>
  <si>
    <t>T j.</t>
  </si>
  <si>
    <t>S j.</t>
  </si>
  <si>
    <t>K j.</t>
  </si>
  <si>
    <t>Z j.</t>
  </si>
  <si>
    <t>Cena j.</t>
  </si>
  <si>
    <t>Wartość (bez zaokr)</t>
  </si>
  <si>
    <t>Wartość</t>
  </si>
  <si>
    <t>Cena j.
(sykal)</t>
  </si>
  <si>
    <t>Wartość
(sykal)</t>
  </si>
  <si>
    <t>DZIAŁ  1</t>
  </si>
  <si>
    <t>KNR  201-02-02-02-00</t>
  </si>
  <si>
    <t>Roboty ziemne koparką przedsiębierną 0,40 m3 w gruncie kat 3 z transportem wywrotkami 5 Mg na odl 1 km</t>
  </si>
  <si>
    <t>m3</t>
  </si>
  <si>
    <t>Razem:</t>
  </si>
  <si>
    <t>DZIAŁ  2</t>
  </si>
  <si>
    <t>KNR  404-01-01-07-00</t>
  </si>
  <si>
    <t>Rozebranie murów z bloczków poniżej terenu na zaprawie cementowej</t>
  </si>
  <si>
    <t>KNR  404-03-02-04-00</t>
  </si>
  <si>
    <t>Rozebranie żelbetowych ław, stóp i fudamentów grub do 70 cm</t>
  </si>
  <si>
    <t>KNR  404-11-03-04-00</t>
  </si>
  <si>
    <t>Transport gruzu samochodem wywrotką na odległość do 1 km</t>
  </si>
  <si>
    <t>KNR  404-11-03-05-00</t>
  </si>
  <si>
    <t>Dodatek za dalszy 1 km wywozu gruzu samochodem wywrotką - krotność 4</t>
  </si>
  <si>
    <t>KNR  404-01-09-03-00</t>
  </si>
  <si>
    <t>Rozebranie konstrukcji schodów na płycie grub 1/2 cegły</t>
  </si>
  <si>
    <t>m2</t>
  </si>
  <si>
    <t>KNR  404-03-05-03-00</t>
  </si>
  <si>
    <t>Rozebranie stropów żelbetowych, przy grub płyty stropowej do 20 cm</t>
  </si>
  <si>
    <t>DZIAŁ  3</t>
  </si>
  <si>
    <t>KNR  202-11-01-01-00</t>
  </si>
  <si>
    <t>Podkład na gruncie z betonu żwirowego</t>
  </si>
  <si>
    <t>KNR  202-02-02-02-02</t>
  </si>
  <si>
    <t>Ławy fundamentowe żelbetowe prostokątne szer do 0,8 m z betonu B-20</t>
  </si>
  <si>
    <t>WKNR W202-01-01-06-00</t>
  </si>
  <si>
    <t>Fundament z bloczków betonowych M6 na zaprawie cementowej</t>
  </si>
  <si>
    <t>KNR  202-02-90-02-01</t>
  </si>
  <si>
    <t>Zbrojenie elementów budynków i budowli pręty żebrowe fi do 8-14 mm</t>
  </si>
  <si>
    <t>Mg</t>
  </si>
  <si>
    <t>KNR  202-02-90-01-00</t>
  </si>
  <si>
    <t>Zbrojenie elementów budynków i budowli pręty gładkie fi do 7 mm</t>
  </si>
  <si>
    <t>KNR  202-02-10-01-01</t>
  </si>
  <si>
    <t>Belki i podciągi żelbetowe - stosunek deskowanego obwodu do przekroju do 8 z betonu B-20</t>
  </si>
  <si>
    <t>KNR  202-02-08-01-01</t>
  </si>
  <si>
    <t>Słupy żelbetowe wys do 4 m - stosunek deskowanego obwodu do przekroju do 6 z betonu B-20</t>
  </si>
  <si>
    <t>DZIAŁ  4</t>
  </si>
  <si>
    <t>KNR  202-06-04-03-00</t>
  </si>
  <si>
    <t>Izolacja pozioma 1-sza warstwa z papy smołowej izolacyjnej na lepiku na gorąco</t>
  </si>
  <si>
    <t>KNR  202-06-04-04-00</t>
  </si>
  <si>
    <t>Izolacja pozioma dalsza warstwa z papy smołowej izolacyjnej na lepiku na gorąco</t>
  </si>
  <si>
    <t>KNR  202-06-03-01-00</t>
  </si>
  <si>
    <t>Izolacja pionowa na zimno 1-sza warstwa z emulsji asfaltowej</t>
  </si>
  <si>
    <t>KNR  202-06-03-02-00</t>
  </si>
  <si>
    <t>Izolacja pionowa na zimno dalsza warstwa z emulsji asfaltowej</t>
  </si>
  <si>
    <t>KNR  202-06-09-11-05</t>
  </si>
  <si>
    <t>Izolacja pionowa z płyt styropianowych hydroizolacyjnych grub 12 cm na zaprawie z siatką</t>
  </si>
  <si>
    <t>KNR  202-06-21-02-00</t>
  </si>
  <si>
    <t>Izolacja folią kubełkową zewnętrznych ścian fundamentowych bez naporu wody gruntowej</t>
  </si>
  <si>
    <t>KNR  202-06-02-01-00</t>
  </si>
  <si>
    <t>Izolacja pozioma na zimno 1-sza warstwa z emulsji asfaltowej</t>
  </si>
  <si>
    <t>KNR  202-06-02-02-00</t>
  </si>
  <si>
    <t>Izolacja pozioma na zimno dalsza warstwa z emulsji asfaltowej</t>
  </si>
  <si>
    <t>DZIAŁ  5</t>
  </si>
  <si>
    <t>KNR  201-06-10-01-00</t>
  </si>
  <si>
    <t>Podsypka z przygotowaniem z piasku filtracyjnego</t>
  </si>
  <si>
    <t>KNR  228-07-03-03-03</t>
  </si>
  <si>
    <t>Ułożenie drenażu z rur z tworzywa z włókniną w zwoju fi 125</t>
  </si>
  <si>
    <t>metr</t>
  </si>
  <si>
    <t>KNNR N001-06-18-01-00</t>
  </si>
  <si>
    <t>Studzienka drenażowa z rury WIPRO fi 400 głęb 1,0 m</t>
  </si>
  <si>
    <t>szt</t>
  </si>
  <si>
    <t>KNR  228-05-01-09-07</t>
  </si>
  <si>
    <t>Obsypka rurociągu żwirem z dowozem w wykopie skarpowym suchym</t>
  </si>
  <si>
    <t>DZIAŁ  6</t>
  </si>
  <si>
    <t>KNR  202-11-01-07-00</t>
  </si>
  <si>
    <t>Podkład na gruncie z pospółki</t>
  </si>
  <si>
    <t>KNR  202-11-01-07-02</t>
  </si>
  <si>
    <t>Podkład na gruncie z piasku</t>
  </si>
  <si>
    <t>KNR  202-06-09-03-00</t>
  </si>
  <si>
    <t>Izolacja pozioma z płyt styropianowych na wierzchu konstrukcji na sucho</t>
  </si>
  <si>
    <t>KNR  202-06-09-03-04</t>
  </si>
  <si>
    <t>Izolacja pozioma z płyt styropianowych grub 5 cm na wierzchu konstrukcji na sucho</t>
  </si>
  <si>
    <t>KNR  202-06-07-01-00</t>
  </si>
  <si>
    <t>Izolacja z folii polietylenowej pozioma podposadzkowa</t>
  </si>
  <si>
    <t>KNR  202-11-06-01-00</t>
  </si>
  <si>
    <t>Posadzka cementowa grub 2,5 cm na ostro z cokolikiem</t>
  </si>
  <si>
    <t>KNR  202-11-06-03-00</t>
  </si>
  <si>
    <t>Posadzka cementowa - dodatek za pogrubienie o 1 cm - krotność 3,5</t>
  </si>
  <si>
    <t>KNR  202-11-06-07-00</t>
  </si>
  <si>
    <t>DZIAŁ  7</t>
  </si>
  <si>
    <t>KNR  401-03-04-04-00</t>
  </si>
  <si>
    <t>Uzupełnienie ścian z cegieł na zaprawie cementowej</t>
  </si>
  <si>
    <t>KNR  404-02-01-08-00</t>
  </si>
  <si>
    <t>Rozebranie murów grub ponad 40 cm z kamienia na zapr cementowo-wapiennej</t>
  </si>
  <si>
    <t>WKNR W401-03-14-02-00</t>
  </si>
  <si>
    <t>Przesklepienia otworów w ścianach z wykuciem bruzd dla belek</t>
  </si>
  <si>
    <t>WKNR W401-03-14-04-00</t>
  </si>
  <si>
    <t>Przesklepienia otworów - obsadzenie belek stalowych do I NP 180 mm</t>
  </si>
  <si>
    <t>KNR  202-01-16-01-00</t>
  </si>
  <si>
    <t>Ściany budynków wielokondygnac z bloczków z betonu komórkowego grub 24 cm</t>
  </si>
  <si>
    <t>KNR  202-01-14-01-01</t>
  </si>
  <si>
    <t>Ściany budynków wielokondygnac z cegły pełnej grub 1 c na zaprawie cem-wapiennej</t>
  </si>
  <si>
    <t>WKNR W202-01-27-03-00</t>
  </si>
  <si>
    <t>Ścianki działowe z płytek z betonu komórkowego 12 cm</t>
  </si>
  <si>
    <t>WKNR W202-01-32-05-07</t>
  </si>
  <si>
    <t>Ułożenie nadproży prefabrykowanych L-19/410 - okna</t>
  </si>
  <si>
    <t>WKNR W202-01-32-05-02</t>
  </si>
  <si>
    <t>Ułożenie nadproży prefabrykowanych L-19/150 - okna</t>
  </si>
  <si>
    <t>WKNR W202-01-32-05-01</t>
  </si>
  <si>
    <t>Ułożenie nadproży prefabrykowanych L-19/120 - drzwi</t>
  </si>
  <si>
    <t>WKNR W202-01-32-05-06</t>
  </si>
  <si>
    <t>Ułożenie nadproży prefabrykowanych L-19/270</t>
  </si>
  <si>
    <t>DZIAŁ  8</t>
  </si>
  <si>
    <t>KNR  202-02-10-02-01</t>
  </si>
  <si>
    <t>Belki i podciągi żelbetowe - stosunek deskowanego obwodu do przekroju do 10 z betonu B-20</t>
  </si>
  <si>
    <t>KNR  202-03-02-09-00</t>
  </si>
  <si>
    <t>Wieńce monolityczne na ścianach zewnętrznych szer do 30 cm - parter</t>
  </si>
  <si>
    <t>Zbrojenie elementów budynków i budowli pręty żebrowe fi do 8-14 mm - pręty 12 mm</t>
  </si>
  <si>
    <t>KNR  202-00-14-01-00</t>
  </si>
  <si>
    <t>KNR  202-02-18-01-10</t>
  </si>
  <si>
    <t>Stopnie beton zew- i wewnętrzne na gotowym podłożu betonowanie pompą</t>
  </si>
  <si>
    <t>KNR  202-02-16-02-01</t>
  </si>
  <si>
    <t>Płyty żelbetowe stropowe płaskie grub 15 cm z betonu B-20</t>
  </si>
  <si>
    <t>KNR  202-19-26-04-00</t>
  </si>
  <si>
    <t>Montaż belek i podciągów o masie do 1,6 MG - HEB 120 L-3,165</t>
  </si>
  <si>
    <t>Montaż belek i podciągów o masie do 1,6 MG - HEB 140 L-3,165</t>
  </si>
  <si>
    <t>Montaż belek i podciągów o masie do 1,6 MG - HEB 180 L-3,405</t>
  </si>
  <si>
    <t>Montaż belek i podciągów o masie do 1,6 MG - HEB 140 L-2,980</t>
  </si>
  <si>
    <t>KNR  231-07-01-03-00</t>
  </si>
  <si>
    <t>Poręcze ochronne sztywne z rur ze słupkami co 1,5 m - schody zewnętrzne</t>
  </si>
  <si>
    <t>KNR  202-02-08-02-01</t>
  </si>
  <si>
    <t>Słupy żelbetowe wys do 4 m - stosunek deskowanego obwodu do przekroju do 9 z betonu B-20</t>
  </si>
  <si>
    <t>DZIAŁ  9</t>
  </si>
  <si>
    <t>KNR  202-06-18-01-00</t>
  </si>
  <si>
    <t>Analogia - Izolacja pozioma wieńców</t>
  </si>
  <si>
    <t>KNR  202-04-06-02-00</t>
  </si>
  <si>
    <t>Murłaty o przekroju ponad 180 cm2</t>
  </si>
  <si>
    <t>KNR  202-04-08-03-00</t>
  </si>
  <si>
    <t>Krokwie zwykłe dł do 4,5 m i przekroju do 180 cm2</t>
  </si>
  <si>
    <t>KNR  202-04-08-01-00</t>
  </si>
  <si>
    <t>Miecze i zastrzały  o przekroju do 180 cm2</t>
  </si>
  <si>
    <t>KNR  202-04-10-03-00</t>
  </si>
  <si>
    <t>Ołacenie połaci dachowych łatami 38x50 mm o rozstawie co 16-24 cm</t>
  </si>
  <si>
    <t>Analogia montaż membrany paraprzepuszczalnej</t>
  </si>
  <si>
    <t>KNR  202-05-04-03-00</t>
  </si>
  <si>
    <t>Pokrycie dachów dachówką zakładkową cementową</t>
  </si>
  <si>
    <t>WKNR W202-05-04-02-00</t>
  </si>
  <si>
    <t>Pokrycie dachów papą termoizolacyjną dwuwarstwowe</t>
  </si>
  <si>
    <t>WKNR W202-06-08-03-04</t>
  </si>
  <si>
    <t>Izolacja pozioma z płyt styropianowych grub 20 cm na wierzchu konstrukcji na sucho</t>
  </si>
  <si>
    <t>KNR  202-05-09-03-00</t>
  </si>
  <si>
    <t>Rynny dachowe półokrągłe z blachy cynkowej 0,55 mm fi 12 cm</t>
  </si>
  <si>
    <t>KNR  202-05-09-09-00</t>
  </si>
  <si>
    <t>Zbiorniczki przy rynnach z blachy cynkowej 0,55 mm</t>
  </si>
  <si>
    <t>KNR  202-05-11-02-00</t>
  </si>
  <si>
    <t>Rury spustowe okrągłe z blachy cynkowej 0,55 mm fi 10 cm</t>
  </si>
  <si>
    <t>KNR  202-05-06-01-00</t>
  </si>
  <si>
    <t>Różne obróbki z blachy ocynkowanej 0,50 mm szer do 25 cm</t>
  </si>
  <si>
    <t>KNR  202-05-26-01-50</t>
  </si>
  <si>
    <t>Wykonanie konstrukcji nośnej okna w połaci dachowej</t>
  </si>
  <si>
    <t>KNR  202-05-26-02-50</t>
  </si>
  <si>
    <t>Osadzenie okna w połaci dachowej</t>
  </si>
  <si>
    <t>DZIAŁ  10</t>
  </si>
  <si>
    <t xml:space="preserve">  903-01-02-03-00 </t>
  </si>
  <si>
    <t>Wyprawy na ścianach sposobem maszynowym, grubość 10 mm, zatarte, z mieszanki gipsowej jednowarstwowe</t>
  </si>
  <si>
    <t>KNR  202-08-10-06-00</t>
  </si>
  <si>
    <t>Tynk na ościeżach szer 20 cm kategorii III i IV wykonany ręcznie</t>
  </si>
  <si>
    <t xml:space="preserve">  903-03-02-06-00 </t>
  </si>
  <si>
    <t>Wyprawy tynkarskie na stropach, sposobem maszynowym, gładzone,grubości 10 mm, jednowarstwowe, mieszanka gipsowa</t>
  </si>
  <si>
    <t>KNR  202-20-30-02-00</t>
  </si>
  <si>
    <t>Sufity podwieszone dwuwarstwowe na ruszcie metalowym - piętro</t>
  </si>
  <si>
    <t>KNNR N002-06-04-02-00</t>
  </si>
  <si>
    <t>Izolacja z folii polietylenowej przymocowanej do konstrukcji drewnianej</t>
  </si>
  <si>
    <t>KNNR N002-06-02-05-02</t>
  </si>
  <si>
    <t>Izolacja pozioma płytami z wełny mineralnej 50 mm na sucho krotność 4</t>
  </si>
  <si>
    <t>DZIAŁ  11</t>
  </si>
  <si>
    <t>KNR  240-06-02-01-00</t>
  </si>
  <si>
    <t>Wykonanie izolacji poziomej z folii w płynie</t>
  </si>
  <si>
    <t>KNR  240-06-02-02-00</t>
  </si>
  <si>
    <t>Wykonanie izolacji pionowej z folii w płynie</t>
  </si>
  <si>
    <t>KNR  202-08-29-04-50</t>
  </si>
  <si>
    <t>Licowanie ścian płytkami ceramicznymi 30x30 cm na klej z przygotowaniem podłoża</t>
  </si>
  <si>
    <t>KNR  202-11-21-05-00</t>
  </si>
  <si>
    <t>Okładziny schodów z płytek terakota 30x30 cm na klej</t>
  </si>
  <si>
    <t>KNR  202-11-22-07-00</t>
  </si>
  <si>
    <t>Cokoliki schodów wys 10 cm z płytek terakota 20x20 cm na klej</t>
  </si>
  <si>
    <t>DZIAŁ  12</t>
  </si>
  <si>
    <t>DZIAŁ  12.1</t>
  </si>
  <si>
    <t>Parter</t>
  </si>
  <si>
    <t>KNR C003-05-02-01-00</t>
  </si>
  <si>
    <t>Przygotowanie podłoża - betony, jastrychy tynki</t>
  </si>
  <si>
    <t>KNR C003-06-05-01-00</t>
  </si>
  <si>
    <t>Wykonywanie posadzek samopoziomujących i rozlewnych o grubości do 2mm</t>
  </si>
  <si>
    <t>KNR C003-06-06-05-00</t>
  </si>
  <si>
    <t>Wykładziny PCW wielowarstwowe gabinety</t>
  </si>
  <si>
    <t>KNR C003-06-10-01-00</t>
  </si>
  <si>
    <t>Zgrzewanie wykładzin z tworzyw sztucznych</t>
  </si>
  <si>
    <t>DZIAŁ  12.2</t>
  </si>
  <si>
    <t>Piętro</t>
  </si>
  <si>
    <t>DZIAŁ  13</t>
  </si>
  <si>
    <t>KNR  202-15-05-07-00</t>
  </si>
  <si>
    <t>Malowanie suchych tynków 2-krotnie farbą emulsyjną z gruntowaniem</t>
  </si>
  <si>
    <t>Malowanie suchych tynków 2-krotnie farbą emulsyjną z gruntowaniem - sufity</t>
  </si>
  <si>
    <t>DZIAŁ  14</t>
  </si>
  <si>
    <t>KNR  401-03-54-05-00</t>
  </si>
  <si>
    <t>Wykucie z muru ościeżnic drewnianych o powierzchni ponad 2 m2</t>
  </si>
  <si>
    <t>KNR  202-10-23-11-50</t>
  </si>
  <si>
    <t>Okna PCW rozwieralne 2-dzielne o pow ponad 2,5 m2 z obróbką obsadzenia</t>
  </si>
  <si>
    <t>WKNR W202-10-27-03-00</t>
  </si>
  <si>
    <t>Drzwi zewnętrzne PCV o pow ponad 1,5 m2 z naświetlem</t>
  </si>
  <si>
    <t>KNR  202-10-25-05-00</t>
  </si>
  <si>
    <t>Drzwi balkonowe z kształtowników PCW</t>
  </si>
  <si>
    <t>KNR  401-03-18-02-00</t>
  </si>
  <si>
    <t>Ościeżnice drewniane w ścianach wewnętrznych z cegieł o powierzchni otworu do 2 m2</t>
  </si>
  <si>
    <t>KNR  202-10-17-02-00</t>
  </si>
  <si>
    <t>Skrzydła drzwiowe wewnętrzne 1-dzielne pełne o pow ponad 1,6 m2 konfekcjonowane</t>
  </si>
  <si>
    <t>KNR  202-01-29-02-00</t>
  </si>
  <si>
    <t>Obsadzenie podokienników prefabrykowanych dł ponad 1 m</t>
  </si>
  <si>
    <t>DZIAŁ  15</t>
  </si>
  <si>
    <t>KNR  202-26-08-01-00</t>
  </si>
  <si>
    <t>KNR  202-26-08-06-00</t>
  </si>
  <si>
    <t>KNR  240-01-04-01-00</t>
  </si>
  <si>
    <t>Ochrona kątownikiem narożników prostych</t>
  </si>
  <si>
    <t>KNR  221-06-09-01-00</t>
  </si>
  <si>
    <t>Okładziny z płytek klinkierowych na ścianach</t>
  </si>
  <si>
    <t>KNR  202-21-03-03-00</t>
  </si>
  <si>
    <t>Podokienniki, półki, lady i nakrywy grub 4 cm szer do 50 cm</t>
  </si>
  <si>
    <t>DZIAŁ  16</t>
  </si>
  <si>
    <t>KNR  231-04-01-04-00</t>
  </si>
  <si>
    <t>Rowek pod krawężnik o wym 30x30 cm w gruncie kategorii 3/4</t>
  </si>
  <si>
    <t>KNR  231-04-07-04-00</t>
  </si>
  <si>
    <t>Obrzeże betonowe 30x8 cm na podsypce piaskowej z wypełnieniem spoin zaprawą</t>
  </si>
  <si>
    <t>KNR  231-01-14-05-00</t>
  </si>
  <si>
    <t>Warstwa dolna podbudowy z kruszywa łamanego grub 15 cm</t>
  </si>
  <si>
    <t>KNR  231-01-14-03-00</t>
  </si>
  <si>
    <t>Warstwa górna podbudowy z kruszywa naturalnego grub 8 cm</t>
  </si>
  <si>
    <t>KNR  231-05-11-01-00</t>
  </si>
  <si>
    <t>Nawierzchnie z kostki betonowej szarej grub 6 cm na podsypce piaskowej</t>
  </si>
  <si>
    <t>Poręcze ochronne sztywne z rur ze słupkami co 1,5 m</t>
  </si>
  <si>
    <t>KNR  231-01-01-01-00</t>
  </si>
  <si>
    <t>Mechaniczne wykonanie koryta na całej szer jezdni głęb 20 cm w gruncie kat 1/4</t>
  </si>
  <si>
    <t>KNR  231-01-01-02-00</t>
  </si>
  <si>
    <t>Mechaniczne wykonanie koryta, w gruncie kategorii 1/4 - dadatek za każde 5 cm - krotność 4</t>
  </si>
  <si>
    <t>KNR  231-04-01-02-00</t>
  </si>
  <si>
    <t>Rowek pod krawężnik o wym 20x20 cm w gruncie kategorii 3/4</t>
  </si>
  <si>
    <t>KNR  231-04-02-03-00</t>
  </si>
  <si>
    <t>Ława pod krawężnik betonowa zwykła</t>
  </si>
  <si>
    <t>KNR  231-04-07-01-00</t>
  </si>
  <si>
    <t>Obrzeże betonowe 20x6 cm na podsypce piaskowej z wypełnieniem spoin zaprawą cementową</t>
  </si>
  <si>
    <t>KNR  231-01-04-01-00</t>
  </si>
  <si>
    <t>Warstwa odsączająca w korycie, zagęszczenie ręczne grub 10 cm</t>
  </si>
  <si>
    <t>KNR  231-01-14-01-00</t>
  </si>
  <si>
    <t>Warstwa dolna podbudowy z kruszywa naturalnego grub 20 cm</t>
  </si>
  <si>
    <t>KNR  231-05-01-05-00</t>
  </si>
  <si>
    <t>Chodnik z kostki wys 6 cm na podsypce piaskowej z wypełnienien spoin piaskiem</t>
  </si>
  <si>
    <t>KNR  201-02-02-01-00</t>
  </si>
  <si>
    <t>Roboty ziemne koparką przedsiębierną 0,40 m3 w gruncie kat 1-2 z transportem wywrotkami 5 Mg na odl 1 km</t>
  </si>
  <si>
    <t>DZIAŁ  17</t>
  </si>
  <si>
    <t>DZIAŁ  17.1</t>
  </si>
  <si>
    <t>Instalacja wodociągowa</t>
  </si>
  <si>
    <t>KNR  215-00-06-01-00</t>
  </si>
  <si>
    <t>Rurociąg z rur PP-10 na ścianie murowan bud niemieszk fi 20</t>
  </si>
  <si>
    <t>KNR  215-00-06-02-00</t>
  </si>
  <si>
    <t>Rurociąg z rur PP-10 na ścianie murowan bud niemieszk fi 25</t>
  </si>
  <si>
    <t>KNR  215-00-06-04-00</t>
  </si>
  <si>
    <t>Rurociąg z rur PP-10 na ścianie murowan bud niemieszk fi 40</t>
  </si>
  <si>
    <t>KNR  035-01-28-05-00</t>
  </si>
  <si>
    <t>Izolacja rur otulinami PE z nacięciem wzdłużnym grub 6 mm fi 22</t>
  </si>
  <si>
    <t>KNR  035-01-28-06-00</t>
  </si>
  <si>
    <t>Izolacja rur otulinami PE z nacięciem wzdłużnym grub 6 mm fi 28</t>
  </si>
  <si>
    <t>KNR  035-01-28-07-00</t>
  </si>
  <si>
    <t>Izolacja rur otulinami PE z nacięciem wzdłużnym grub 6 mm fi 35</t>
  </si>
  <si>
    <t>KNR  215-00-05-01-00</t>
  </si>
  <si>
    <t>Dodatek za podejście PP do armatury wypływowej fi 15</t>
  </si>
  <si>
    <t>KNR  215-00-05-06-00</t>
  </si>
  <si>
    <t>Dodatek za podejście do płuczki ustępowej z rur PP fi 20</t>
  </si>
  <si>
    <t>KNR  215-01-12-01-00</t>
  </si>
  <si>
    <t>Zawór przelotowy żel OC M83 fi 15</t>
  </si>
  <si>
    <t>KNR  215-01-12-02-00</t>
  </si>
  <si>
    <t>Zawór przelotowy żeliwny OC M83 fi 20</t>
  </si>
  <si>
    <t>KNR  215-01-14-01-00</t>
  </si>
  <si>
    <t>Zawór czerpalny mosiężny M1 fi 15</t>
  </si>
  <si>
    <t>KNR  215-01-15-02-00</t>
  </si>
  <si>
    <t>Bateria umywalkowa stojąca M1307 fi 15</t>
  </si>
  <si>
    <t>KNR  215-01-15-01-01</t>
  </si>
  <si>
    <t>Bateria zmywakowa ścienna M1306 fi 15</t>
  </si>
  <si>
    <t>KNR  215-01-15-01-02</t>
  </si>
  <si>
    <t>Bateria natryskowa ścienna M1316 fi 15</t>
  </si>
  <si>
    <t>KNR  215-01-10-04-00</t>
  </si>
  <si>
    <t>Próba szczelności w budynkach niemieszkalnych instalacji wodociągowych fi do 65</t>
  </si>
  <si>
    <t>DZIAŁ  17.2</t>
  </si>
  <si>
    <t>Instalacja kanalizacji sanitarnej</t>
  </si>
  <si>
    <t>KNKB  006-01-02-04-00</t>
  </si>
  <si>
    <t>Podsypka z piasku zagęszczana ręcznie</t>
  </si>
  <si>
    <t>KNR  215-02-28-04-00</t>
  </si>
  <si>
    <t>Rurociąg PCW kanalizacyjny w wykopie w budynku fi 160</t>
  </si>
  <si>
    <t>KNR  215-02-28-03-00</t>
  </si>
  <si>
    <t>Rurociąg PCW kanalizacyjny w wykopie w budynku fi 110</t>
  </si>
  <si>
    <t>KNR  215-02-28-02-00</t>
  </si>
  <si>
    <t>Rurociąg PCW kanalizacyjny w wykopie w budynku fi 75</t>
  </si>
  <si>
    <t>KNR  215-02-05-04-00</t>
  </si>
  <si>
    <t>Rurociąg PCW na ścianach na wcisk fi 110</t>
  </si>
  <si>
    <t>KNR  215-02-05-03-00</t>
  </si>
  <si>
    <t>Rurociąg PCW na ścianach na wcisk fi 75</t>
  </si>
  <si>
    <t>KNR  215-02-05-02-00</t>
  </si>
  <si>
    <t>Rurociąg PCW na ścianach na wcisk fi 50</t>
  </si>
  <si>
    <t>KNR  215-02-08-03-00</t>
  </si>
  <si>
    <t>Dodatek za podejścia odpływowe PCW na wcisk fi 50</t>
  </si>
  <si>
    <t>KNR  215-02-08-05-00</t>
  </si>
  <si>
    <t>Dodatek za podejścia odpływowe PCW na wcisk fi 110</t>
  </si>
  <si>
    <t>KNR  215-02-08-04-00</t>
  </si>
  <si>
    <t>Dodatek za podejścia odpływowe PCW na wcisk fi 75</t>
  </si>
  <si>
    <t>WKNR W215-02-18-01-00</t>
  </si>
  <si>
    <t>Wpust ściekowy z tworzywa sztucznego fi 50</t>
  </si>
  <si>
    <t>KNR  215-02-23-02-00</t>
  </si>
  <si>
    <t>Brodzik natryskowy z tworzywa sztucznego</t>
  </si>
  <si>
    <t>kmpl</t>
  </si>
  <si>
    <t>KNR  215-02-21-02-11</t>
  </si>
  <si>
    <t>Umywalka fajansowa FIG 255 z syfonem z tworzywa sztucznego</t>
  </si>
  <si>
    <t>KNR  508-07-04-04-17</t>
  </si>
  <si>
    <t>Kalkulacja własna - montaż uchwytów dla osób niepełnosprawnych</t>
  </si>
  <si>
    <t>KNR  215-02-24-03-00</t>
  </si>
  <si>
    <t>Ustęp porcelanowy "kompakt"</t>
  </si>
  <si>
    <t>KNR  215-02-25-02-00</t>
  </si>
  <si>
    <t>Pisuar porcelanowy z zaworem spłukującym</t>
  </si>
  <si>
    <t>DZIAŁ  17.3</t>
  </si>
  <si>
    <t>Przyłącze kanalizacyjne</t>
  </si>
  <si>
    <t>WKNR W201-02-12-09-00</t>
  </si>
  <si>
    <t>Wykopy koparką podsiębierną o pojemności łyżki 0,60 m3 w gruncie kategorii 4 na odkład</t>
  </si>
  <si>
    <t>WKNR W219-01-19-02-00</t>
  </si>
  <si>
    <t>Montaż rury ochronnej fi 200 żurawiem gąsiennicowym</t>
  </si>
  <si>
    <t>WKNR W218-04-08-02-00</t>
  </si>
  <si>
    <t>Kanały z rur kanalizacyjnych PVC fi 160 łączone na wcisk w wykopie skarpowym</t>
  </si>
  <si>
    <t>KNR  202-02-35-06-00</t>
  </si>
  <si>
    <t>Kanały ramowe - dodatek lub potrącenie za każdy 1 cm różnicy grub podłoża ponad 10 cm</t>
  </si>
  <si>
    <t>KNR  201-03-20-01-00</t>
  </si>
  <si>
    <t>Zasyp wykopu liniowego szer 0,8-1,5 m i głęb do 1,5 m w gruncie kat 1-2</t>
  </si>
  <si>
    <t>DZIAŁ  17.4</t>
  </si>
  <si>
    <t>Ogrzewanie c.o.</t>
  </si>
  <si>
    <t>KNR  215-04-19-10-16</t>
  </si>
  <si>
    <t>KNR  215-04-19-11-16</t>
  </si>
  <si>
    <t>KNR  215-04-19-12-16</t>
  </si>
  <si>
    <t>KNR  215-04-19-11-13</t>
  </si>
  <si>
    <t>KNR  215-04-19-13-16</t>
  </si>
  <si>
    <t>KNR  215-04-19-14-16</t>
  </si>
  <si>
    <t>KNR  215-04-19-15-12</t>
  </si>
  <si>
    <t>WKNR W215-04-12-02-00</t>
  </si>
  <si>
    <t>Zawór grzejnikowy fi 15</t>
  </si>
  <si>
    <t>WKNR W215-04-12-02-30</t>
  </si>
  <si>
    <t>KNR  215-04-15-05-00</t>
  </si>
  <si>
    <t>Zawór odpowietrzający M3201 fi 6</t>
  </si>
  <si>
    <t>KNR  215-13-01-03-00</t>
  </si>
  <si>
    <t>Rurociągi miedziane C.O. na ścianie fi 15</t>
  </si>
  <si>
    <t>KNR  215-13-01-04-00</t>
  </si>
  <si>
    <t>Rurociągi miedziane C.O. na ścianie fi 18</t>
  </si>
  <si>
    <t>KNR  215-13-01-05-00</t>
  </si>
  <si>
    <t>Rurociągi miedziane C.O. na ścianie fi 22</t>
  </si>
  <si>
    <t>KNR  215-13-01-07-00</t>
  </si>
  <si>
    <t>Rurociągi miedziane C.O. na ścianie fi 35</t>
  </si>
  <si>
    <t>KNR  215-13-01-06-00</t>
  </si>
  <si>
    <t>Rurociągi miedziane C.O. na ścianie fi 28</t>
  </si>
  <si>
    <t>KNR  215-13-01-08-00</t>
  </si>
  <si>
    <t>Rurociągi miedziane C.O. na ścianie fi 42</t>
  </si>
  <si>
    <t>KNR  215-13-01-09-00</t>
  </si>
  <si>
    <t>Rurociągi miedziane C.O. na ścianie fi 54</t>
  </si>
  <si>
    <t>KNR  215-13-05-01-00</t>
  </si>
  <si>
    <t>Rury przyłączne do grzejników C.O. na ścianie fi 15</t>
  </si>
  <si>
    <t>KNR  215-04-26-02-01</t>
  </si>
  <si>
    <t>Zbiornik odpowietrzający 10,0 dm3</t>
  </si>
  <si>
    <t>KNR  035-01-29-07-00</t>
  </si>
  <si>
    <t>Izolacja rur otulinami PE z powlekane folią grub 6 mm fi 15</t>
  </si>
  <si>
    <t>KNR  035-01-29-08-00</t>
  </si>
  <si>
    <t>Izolacja rur otulinami PE z powlekane folią grub 6 mm fi 18</t>
  </si>
  <si>
    <t>KNR  035-01-29-09-00</t>
  </si>
  <si>
    <t>Izolacja rur otulinami PE z powlekane folią grub 6 mm fi 22</t>
  </si>
  <si>
    <t>KNR  035-01-29-10-00</t>
  </si>
  <si>
    <t>Izolacja rur otulinami PE z powlekane folią grub 6 mm fi 28</t>
  </si>
  <si>
    <t>KNR  035-01-29-11-00</t>
  </si>
  <si>
    <t>Izolacja rur otulinami PE z powlekane folią grub 6 mm fi 35</t>
  </si>
  <si>
    <t>DZIAŁ  17.5</t>
  </si>
  <si>
    <t>Wentylacja</t>
  </si>
  <si>
    <t>DZIAŁ  17.5.1</t>
  </si>
  <si>
    <t>Kanały z uzbrojeniem</t>
  </si>
  <si>
    <t>DZIAŁ  17.5.1.1</t>
  </si>
  <si>
    <t>Przewody wentylacyjne ocynkowane</t>
  </si>
  <si>
    <t>KNR-W 2-17 0102-03</t>
  </si>
  <si>
    <t>Przewody wentylacyjne z blachy stalowej, prostokątne, typ A/I o obwodzie do 1000 mm - udział kształtek do 55 %</t>
  </si>
  <si>
    <t>KNR  217 0102-04</t>
  </si>
  <si>
    <t>Przewody wentylacyjne prostokątne typu A/I, o udziale kształtek do 55%, z blachy stalowej: ocynkowanej ; obwód ponad 1000 do 1400 mm</t>
  </si>
  <si>
    <t>KNR-W 2-17 0102-05</t>
  </si>
  <si>
    <t>Przewody wentylacyjne z blachy stalowej, prostokątne, typ A/I o obwodzie do 1800 mm - udział kształtek do 55 %</t>
  </si>
  <si>
    <t>KNR-W 2-17 0102-06</t>
  </si>
  <si>
    <t>Przewody wentylacyjne z blachy stalowej, prostokątne, typ A/I o obwodzie do 4400 mm - udział kształtek do 55 %</t>
  </si>
  <si>
    <t>KNR 217 0114-02</t>
  </si>
  <si>
    <t>Przewody wentylacyjne kołowe typu B/I, o udziale kształtek do 55%, z blachy stalowej: ocynkowanej ; średnica ponad 100 do 200 mm</t>
  </si>
  <si>
    <t>KNR 217 0114-03</t>
  </si>
  <si>
    <t>Przewody wentylacyjne kołowe typu B/I, o udziale kształtek do 55%, z blachy stalowej: ocynkowanej ; średnica ponad 200 do 315 mm</t>
  </si>
  <si>
    <t>DZIAŁ  17.5.1.2</t>
  </si>
  <si>
    <t>Izolacje kanałów</t>
  </si>
  <si>
    <t>KNR 916 0209-04</t>
  </si>
  <si>
    <t>Izolacja kanałów wentyl.i klimat.o przekroju prostokątnym i udziale kształtek 35-55%,matą lamel.ALU LAMELLA MAT ROCKWOOL o gr.40, mm mocow.na szpilki zgrzewane, przy obw.kanałów: 1500-2000 mm</t>
  </si>
  <si>
    <t>KNR 916 0214-02</t>
  </si>
  <si>
    <t>Izolacja kanałów wentylacyjnych i klimat.o przekr. okrągłym i udziale kształtek 35-55%,matą lamel.ALU LAMELLA MAT ROCKWOOL o gr,40, mm mocow.na szpilki zgrzewane, przy obw.kanałów: 200-350 mm</t>
  </si>
  <si>
    <t>DZIAŁ  17.5.1.3</t>
  </si>
  <si>
    <t>Przepustnice</t>
  </si>
  <si>
    <t>KNR 217 0130-03</t>
  </si>
  <si>
    <t>Przepustnice jednopłaszczyznowe stalowe prostokątne typu A, 125/250</t>
  </si>
  <si>
    <t>Przepustnice jednopłaszczyznowe stalowe prostokątne typu A, 125/200</t>
  </si>
  <si>
    <t>Przepustnice jednopłaszczyznowe stalowe prostokątne typu A, 250/315</t>
  </si>
  <si>
    <t>Przepustnice jednopłaszczyznowe stalowe prostokątne typu A,125/315</t>
  </si>
  <si>
    <t>Przepustnice jednopłaszczyznowe stalowe prostokątne typu A,160/224</t>
  </si>
  <si>
    <t>Przepustnice jednopłaszczyznowe stalowe prostokątne typu A,125/160</t>
  </si>
  <si>
    <t>Przepustnice jednopłaszczyznowe stalowe prostokątne typu A,315/400</t>
  </si>
  <si>
    <t>KNR 217 0131-02</t>
  </si>
  <si>
    <t>Przepustnice jednopłaszczyznowe stalowe kołowe typu B, do przewodów o średnicy : ponad 100 do 200 mm dn.100</t>
  </si>
  <si>
    <t>Przepustnice jednopłaszczyznowe stalowe kołowe typu B, do przewodów o średnicy : ponad 100 do 200 mm dn.125</t>
  </si>
  <si>
    <t>DZIAŁ  17.5.1.4</t>
  </si>
  <si>
    <t>Przepustnice p/poż</t>
  </si>
  <si>
    <t>KNR  217 0130-03</t>
  </si>
  <si>
    <t>Przepustnice jednopłaszczyznowe stalowe prostokątne typu A, do przewodów o obwodzie : ponad 1200 do 1600 mm. Analogia klapy P/Poż EI120 315/400</t>
  </si>
  <si>
    <t>Przepustnice jednopłaszczyznowe stalowe prostokątne typu A, do przewodów o obwodzie : ponad 1200 do 1600 mm. Analogia klapy P/Poż EI120 250/400</t>
  </si>
  <si>
    <t>Przepustnice jednopłaszczyznowe stalowe prostokątne typu A, do przewodów o obwodzie : ponad 1200 do 1600 mm. Analogia klapy P/Poż EI120 250/315</t>
  </si>
  <si>
    <t>KNR  217 0131-02</t>
  </si>
  <si>
    <t>Przepustnice jednopłaszczyznowe stalowe kołowe typu B, do przewodów o średnicy : ponad 100 do 200 mm Analogia klapy P/Poż EI120 fi.200</t>
  </si>
  <si>
    <t>DZIAŁ  17.5.1.5</t>
  </si>
  <si>
    <t>Anemostaty</t>
  </si>
  <si>
    <t>KNR 217 0140-01</t>
  </si>
  <si>
    <t>Anemostaty kołowe typu D, o średnicy: do 160 mm .Analogia. Zawór wentylacyjny lub wywiewny fi 80</t>
  </si>
  <si>
    <t>Anemostaty kołowe typu D, o średnicy: do 160 mm dn.100</t>
  </si>
  <si>
    <t>DZIAŁ  17.5.1.6</t>
  </si>
  <si>
    <t>Kratki wentylacyjne</t>
  </si>
  <si>
    <t>KNR 217 0138-03</t>
  </si>
  <si>
    <t>Kratki wentylacyjne, do przewodów stalowych i aluminiowych, o obwodzie: ponad 1200 do 1400 mm     - typ A. Analogia. Kratka lamela KG 225x125</t>
  </si>
  <si>
    <t>Kratki wentylacyjne, do przewodów stalowych i aluminiowych, o obwodzie: ponad 1200 do 1400 mm     - typ A. Analogia. Kratka lamela KG 125x125</t>
  </si>
  <si>
    <t>Kratki wentylacyjne, do przewodów stalowych i aluminiowych, o obwodzie: ponad 1200 do 1400 mm     - typ A. Analogia. Kratka lamela KG 400x150</t>
  </si>
  <si>
    <t>DZIAŁ  17.5.1.7</t>
  </si>
  <si>
    <t>Wyrzutnie,podstawy i tłumiki</t>
  </si>
  <si>
    <t>KNR 217 0146-03</t>
  </si>
  <si>
    <t>Czerpnie prostokątne 500x630</t>
  </si>
  <si>
    <t>Czerpnie prostokątne 250x630</t>
  </si>
  <si>
    <t>KNR 217 0154-05</t>
  </si>
  <si>
    <t>Tłumiki akustyczne płytowe prostokątne, 500x500 l=1000</t>
  </si>
  <si>
    <t>Tłumiki akustyczne płytowe prostokątne, 400x400 l=1000</t>
  </si>
  <si>
    <t>Tłumiki akustyczne płytowe prostokątne, 250x400 l=1000</t>
  </si>
  <si>
    <t>KNR 2-17 0145-01</t>
  </si>
  <si>
    <t>Wyrzutnie dachowe kołowe typ D o śr.315 mm z pionowym wylotem powietrza</t>
  </si>
  <si>
    <t>KNR 2-17 0149-01</t>
  </si>
  <si>
    <t>Podstawy dachowe stalowe kołowe typ B/II o śr.315 mm, w układach kanałowych</t>
  </si>
  <si>
    <t>KNR-W 2-17 0143-02</t>
  </si>
  <si>
    <t>Wyrzutnie dachowe prostokątne kolanowe  315x315</t>
  </si>
  <si>
    <t>KNR-W 2-17 0148-03</t>
  </si>
  <si>
    <t>Podstawy dachowe stalowe prostokątne typ A 315x315</t>
  </si>
  <si>
    <t>DZIAŁ  17.5.2</t>
  </si>
  <si>
    <t>Centrale wentylacyjne , wentylatory</t>
  </si>
  <si>
    <t>KNR 217 0204-02</t>
  </si>
  <si>
    <t>Montaż wentylatorów dachowych v=180m3/h dp=100 Pa</t>
  </si>
  <si>
    <t>Montaż wentylatorów dachowych v=650m3/h dp=200 Pa</t>
  </si>
  <si>
    <t>KNR 217 0323-01</t>
  </si>
  <si>
    <t>Montaż centrali wentylacyjnej 1400m3/h wymiennik obrotowy z nagrzewnicą wodną i automatyką</t>
  </si>
  <si>
    <t>Montaż centrali wentylacyjnej 3000m3/h wymiennik obrotowy z nagrzewnicą wodną i automatyką</t>
  </si>
  <si>
    <t>DZIAŁ  17.6</t>
  </si>
  <si>
    <t>Instalacja elektryczna</t>
  </si>
  <si>
    <t>DZIAŁ  17.6.1</t>
  </si>
  <si>
    <t>Doprowadzenie przewodów z szafki bezpiecznikowej</t>
  </si>
  <si>
    <t>KNNR N005-02-05-01-05</t>
  </si>
  <si>
    <t>Przewód kabelkowy YDY 3x2,5 P.T. w gotowych bruzdach - doprowadzenie zasilania dla obwodów gniazdowych z istniejącej tablicy bezpiecznikowej TB</t>
  </si>
  <si>
    <t>KNNR N005-02-05-01-07</t>
  </si>
  <si>
    <t>Przewód kabelkowy YDY 4x1,5 P.T. w gotowych bruzdach - doprowadzenie zasilania do obwodów oświetleniowych z istniejącej tablicy bezpiecznikowej</t>
  </si>
  <si>
    <t>Przewód kabelkowy YDY 3x2,5 P.T. w gotowych bruzdach - doprowadzenie zasilania do wentylatorów z istniejącej tablicy rozdzielczej</t>
  </si>
  <si>
    <t>KNNR N005-02-05-02-05</t>
  </si>
  <si>
    <t>Przewód kabelkowy YDY 5x2,5 P.T. w gotowych bruzdach - doprowadzenie zasilania do central wentylacyjnych z istniejącej tablicy bezpiecznikowej</t>
  </si>
  <si>
    <t>KNNR N005-12-07-01-00</t>
  </si>
  <si>
    <t>Wykucie bruzd dla przewodów wtynkowych w cegle</t>
  </si>
  <si>
    <t>KNNR N005-12-08-01-00</t>
  </si>
  <si>
    <t>Zaprawianie bruzd szer do 25 mm</t>
  </si>
  <si>
    <t>KNNR N005-12-09-08-03</t>
  </si>
  <si>
    <t>Przebijanie otworu fi 80 mm dł 2,5 c w cegle</t>
  </si>
  <si>
    <t>DZIAŁ  17.6.2</t>
  </si>
  <si>
    <t>Instalacja gniazd wtykowych</t>
  </si>
  <si>
    <t>KNNR N005-02-04-02-05</t>
  </si>
  <si>
    <t>Przewód wtynkowy YDYt 3x2,5 w tynku na podłożu innym</t>
  </si>
  <si>
    <t>KNNR N005-12-09-02-00</t>
  </si>
  <si>
    <t>Przebijanie otworu fi 25 mm dł 30 cm w gazobetonie</t>
  </si>
  <si>
    <t>KNNR N005-03-02-02-00</t>
  </si>
  <si>
    <t>Puszka instalacyjna p.t. fi do 60 podwójna</t>
  </si>
  <si>
    <t>KNNR N005-03-08-03-00</t>
  </si>
  <si>
    <t>Gniazdo wtyczkowe p.t. 2x2P+Z 10A/2,5 GWP-230PF przelotowe podwójne</t>
  </si>
  <si>
    <t>KNNR N005-13-05-01-00</t>
  </si>
  <si>
    <t>Sprawdzanie samoczynnego wyłączania zasilania próba pierwsza</t>
  </si>
  <si>
    <t>KNNR N005-13-01-01-00</t>
  </si>
  <si>
    <t>Sprawdzanie i pomiar obwodu elektrycznego N.N. ilości 1 faz</t>
  </si>
  <si>
    <t>DZIAŁ  17.6.3</t>
  </si>
  <si>
    <t>Instalacja oświetleniowa</t>
  </si>
  <si>
    <t>KNNR N005-02-05-04-04</t>
  </si>
  <si>
    <t>Przewód kabelkowy YDY 3x1,5 P.T. w gotowych bruzdach na podłożu betonowym</t>
  </si>
  <si>
    <t>KNNR N005-03-02-01-00</t>
  </si>
  <si>
    <t>Puszka instalacyjna p.t. fi do 60 pojedyńcza</t>
  </si>
  <si>
    <t>KNNR N005-03-04-03-00</t>
  </si>
  <si>
    <t>Odgałęźnik bryzgoszczelny z tworzyw sztucznych o 3 wlotach przykręcany</t>
  </si>
  <si>
    <t>KNNR N005-03-06-02-00</t>
  </si>
  <si>
    <t>Łącznik 1-bieg p.t. NF-501 w puszce instalacyjnej</t>
  </si>
  <si>
    <t>KNNR N005-05-03-02-01</t>
  </si>
  <si>
    <t>KNNR N005-05-03-02-02</t>
  </si>
  <si>
    <t>KNNR N005-05-04-02-00</t>
  </si>
  <si>
    <t>Oprawa oświetleniowa żarowa porcelanowa bryzgoszczelna OPZ-60 przykręcana</t>
  </si>
  <si>
    <t>DZIAŁ  17.6.4</t>
  </si>
  <si>
    <t>Roboty w zakresie instalacji elektrycznych - Tablica rozdzielcza i przyłącze do central wentylacynych</t>
  </si>
  <si>
    <t>KNNR N005-12-07-14-00</t>
  </si>
  <si>
    <t>Wykucie bruzd dla rur RS47 w gazobetonie</t>
  </si>
  <si>
    <t>KNNR N005-01-01-05-01</t>
  </si>
  <si>
    <t>Rura winidurowa gładka RL fi 18 P.T. w gotowych bruzdach na innym podłożu</t>
  </si>
  <si>
    <t>KNNR N005-04-04-02-00</t>
  </si>
  <si>
    <t>Montaż tablicy elektrycznej o masie do 20 kg</t>
  </si>
  <si>
    <t>KNNR N005-04-07-01-00</t>
  </si>
  <si>
    <t>Wyłącznik nadprądowy 1-biegunowy S191 B10-20A</t>
  </si>
  <si>
    <t>Przewód kabelkowy YDY 3x2,5 P.T. w gotowych bruzdach</t>
  </si>
  <si>
    <t>DZIAŁ  17.7</t>
  </si>
  <si>
    <t>Instalacja odgromowa</t>
  </si>
  <si>
    <t>KNNR N005-06-02-04-00</t>
  </si>
  <si>
    <t>Przewód uziemiający z bednarki OC ułożony luzem</t>
  </si>
  <si>
    <t>KNNR N005-06-01-01-00</t>
  </si>
  <si>
    <t>Przewody odgromowe poziome z bednarki OC na wspornikach obsadzanych</t>
  </si>
  <si>
    <t>KNNR N005-06-12-01-00</t>
  </si>
  <si>
    <t>Złącze do rynny okapowej na dachu</t>
  </si>
  <si>
    <t>KNNR N005-06-12-03-00</t>
  </si>
  <si>
    <t>Złącze naprężajace na dachu</t>
  </si>
  <si>
    <t>KNNR N005-06-09-03-00</t>
  </si>
  <si>
    <t>Zwód pionowy z pręta fi do 18 na dachu płaskim</t>
  </si>
  <si>
    <t>KNNR N005-06-12-06-00</t>
  </si>
  <si>
    <t>Złącze kontrolne na połączeniu pręt-płaskownik</t>
  </si>
  <si>
    <t>KNNR N001-03-06-09-00</t>
  </si>
  <si>
    <t>Wykopanie dołu powierzchni do 0,2 m2 i głębokości do 1,0 m w gruncie kategorii 4</t>
  </si>
  <si>
    <t>KNNR N005-06-11-03-00</t>
  </si>
  <si>
    <t>Łączenie przez spawanie pręta fi do 10 mm2 w wykopie</t>
  </si>
  <si>
    <t>KNNR N005-13-04-03-00</t>
  </si>
  <si>
    <t>Badania instalacji odgromowej pomiar pierwszy</t>
  </si>
  <si>
    <t>Grzejnik płytowy _____ C22-60/40</t>
  </si>
  <si>
    <t>Grzejnik płytowy _____ C22-60/60</t>
  </si>
  <si>
    <t>Grzejnik płytowy _____ C22-60/70</t>
  </si>
  <si>
    <t>Grzejnik płytowy _____ C22-60/80</t>
  </si>
  <si>
    <t>Grzejnik płytowy _____ C11-60/90</t>
  </si>
  <si>
    <t>Grzejnik płytowy _____ C22-60/100</t>
  </si>
  <si>
    <t>Grzejnik płytowy _____ C22-60/130</t>
  </si>
  <si>
    <t>Grzejnik płytowy _____ C11-60/140</t>
  </si>
  <si>
    <t>Zawór grzejnik termostat _____ ZT2F fi 15 z głowicą G2.02</t>
  </si>
  <si>
    <t>Docieplenie ścian pełnych o pow betonowej styropianem na zaprawie _____</t>
  </si>
  <si>
    <t>Docieplenie ościeży styropianem z siatką na zaprawie _____</t>
  </si>
  <si>
    <t>Posadzka cementowa - dodatek za zbrojenie siatką _____</t>
  </si>
  <si>
    <t>Strop gęstożebrowy na belkach _____-2</t>
  </si>
  <si>
    <t>Montaż w suficie podwieszonym oprawy świetlówkowej _____</t>
  </si>
  <si>
    <t xml:space="preserve">Montaż w suficie podwieszonym oprawy świetlówkowej </t>
  </si>
  <si>
    <t>Budowa Łącznika pomiędzy budynkami Gimnazjum i Halą sportową wraz z niezbędną infrastrukturą techniczną w Starej Kamienicy na działce nr ewid. 54/1 obręb 0009 stara kamienica</t>
  </si>
  <si>
    <t>Analiza własna</t>
  </si>
  <si>
    <t>Instalacja oddymiania klatki schodowej z 2 klapami oddymiającymi</t>
  </si>
  <si>
    <r>
      <t xml:space="preserve">GIM-00-02P :  </t>
    </r>
    <r>
      <rPr>
        <b/>
        <sz val="11"/>
        <color rgb="FFFF0000"/>
        <rFont val="Calibri"/>
        <family val="2"/>
        <charset val="238"/>
      </rPr>
      <t>ORIENTACYJNY</t>
    </r>
    <r>
      <rPr>
        <b/>
        <sz val="11"/>
        <color rgb="FF000000"/>
        <rFont val="Calibri"/>
        <family val="2"/>
      </rPr>
      <t xml:space="preserve"> PRZEDMIAR ROBÓT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</si>
</sst>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0.000"/>
  </numFmts>
  <fonts count="15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000000" tint="0.499984740745262"/>
      <name val="Calibri"/>
      <family val="2"/>
    </font>
    <font>
      <i/>
      <sz val="8"/>
      <color rgb="FF000000" tint="0.59999389629810485"/>
      <name val="Calibri"/>
      <family val="2"/>
    </font>
    <font>
      <i/>
      <sz val="8"/>
      <color rgb="FF000000" tint="0.29999694814905242"/>
      <name val="Calibri"/>
      <family val="2"/>
    </font>
    <font>
      <i/>
      <sz val="8"/>
      <color rgb="FF000000" tint="0.499984740745262"/>
      <name val="Calibri"/>
      <family val="2"/>
    </font>
    <font>
      <sz val="8"/>
      <color rgb="FF000000"/>
      <name val="Calibri"/>
      <family val="2"/>
    </font>
    <font>
      <sz val="9"/>
      <color rgb="FF000000" tint="0.59999389629810485"/>
      <name val="Calibri"/>
      <family val="2"/>
    </font>
    <font>
      <sz val="9"/>
      <color rgb="FF000000" tint="0.29999694814905242"/>
      <name val="Calibri"/>
      <family val="2"/>
    </font>
    <font>
      <b/>
      <sz val="10"/>
      <color rgb="FF000000" tint="0.59999389629810485"/>
      <name val="Calibri"/>
      <family val="2"/>
    </font>
    <font>
      <b/>
      <sz val="10"/>
      <color rgb="FF000000" tint="0.29999694814905242"/>
      <name val="Calibri"/>
      <family val="2"/>
    </font>
    <font>
      <b/>
      <sz val="10"/>
      <color rgb="FF000000" tint="0.499984740745262"/>
      <name val="Calibri"/>
      <family val="2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vertical="top"/>
    </xf>
    <xf numFmtId="2" fontId="11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/>
    <xf numFmtId="164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vertical="top"/>
    </xf>
    <xf numFmtId="2" fontId="9" fillId="0" borderId="1" xfId="0" applyNumberFormat="1" applyFont="1" applyFill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4" fontId="10" fillId="0" borderId="1" xfId="0" applyNumberFormat="1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5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/>
    </xf>
    <xf numFmtId="0" fontId="0" fillId="0" borderId="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/>
    </xf>
    <xf numFmtId="0" fontId="2" fillId="0" borderId="2" xfId="0" applyNumberFormat="1" applyFont="1" applyFill="1" applyBorder="1" applyAlignment="1">
      <alignment horizontal="right" vertical="top"/>
    </xf>
    <xf numFmtId="0" fontId="2" fillId="0" borderId="3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/>
    </xf>
    <xf numFmtId="0" fontId="0" fillId="0" borderId="0" xfId="0"/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NumberFormat="1" applyFont="1" applyFill="1" applyBorder="1" applyAlignment="1">
      <alignment vertical="top"/>
    </xf>
    <xf numFmtId="0" fontId="0" fillId="2" borderId="1" xfId="0" applyFill="1" applyBorder="1"/>
    <xf numFmtId="0" fontId="2" fillId="0" borderId="1" xfId="0" applyNumberFormat="1" applyFont="1" applyFill="1" applyBorder="1" applyAlignment="1">
      <alignment vertical="top"/>
    </xf>
    <xf numFmtId="0" fontId="0" fillId="0" borderId="1" xfId="0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1"/>
  <sheetViews>
    <sheetView tabSelected="1" workbookViewId="0">
      <selection activeCell="B5" sqref="B5:X5"/>
    </sheetView>
  </sheetViews>
  <sheetFormatPr defaultRowHeight="12" x14ac:dyDescent="0.2"/>
  <cols>
    <col min="1" max="1" width="6"/>
    <col min="2" max="2" width="20"/>
    <col min="3" max="3" width="0" hidden="1" customWidth="1"/>
    <col min="4" max="4" width="58" customWidth="1"/>
    <col min="5" max="5" width="0" hidden="1" customWidth="1"/>
    <col min="6" max="6" width="8"/>
    <col min="7" max="7" width="9"/>
    <col min="8" max="8" width="0" hidden="1" customWidth="1"/>
    <col min="9" max="14" width="0" hidden="1"/>
    <col min="15" max="15" width="9"/>
    <col min="16" max="16" width="0" hidden="1" customWidth="1"/>
    <col min="17" max="23" width="0" hidden="1"/>
    <col min="24" max="24" width="13"/>
    <col min="25" max="26" width="0" hidden="1" customWidth="1"/>
    <col min="27" max="28" width="0" hidden="1"/>
  </cols>
  <sheetData>
    <row r="1" spans="1:28" ht="15" x14ac:dyDescent="0.2">
      <c r="A1" s="49" t="s">
        <v>589</v>
      </c>
      <c r="B1" s="36"/>
      <c r="C1" s="36"/>
      <c r="D1" s="36"/>
      <c r="E1" s="36"/>
    </row>
    <row r="3" spans="1:28" ht="12.75" customHeight="1" x14ac:dyDescent="0.2">
      <c r="A3" s="1" t="s">
        <v>0</v>
      </c>
      <c r="B3" s="32" t="s">
        <v>586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8" ht="12.75" customHeight="1" x14ac:dyDescent="0.2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8" ht="12.75" customHeight="1" x14ac:dyDescent="0.2">
      <c r="A5" s="1" t="s">
        <v>1</v>
      </c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8" ht="12.75" x14ac:dyDescent="0.2">
      <c r="A6" s="1" t="s">
        <v>3</v>
      </c>
      <c r="B6" s="32" t="s">
        <v>4</v>
      </c>
      <c r="C6" s="36"/>
      <c r="D6" s="36"/>
      <c r="E6" s="36"/>
    </row>
    <row r="8" spans="1:28" x14ac:dyDescent="0.2">
      <c r="A8" s="23" t="s">
        <v>29</v>
      </c>
      <c r="B8" s="23" t="s">
        <v>30</v>
      </c>
      <c r="C8" s="23" t="s">
        <v>31</v>
      </c>
      <c r="D8" s="23" t="s">
        <v>5</v>
      </c>
      <c r="E8" s="24"/>
      <c r="F8" s="23" t="s">
        <v>32</v>
      </c>
      <c r="G8" s="23" t="s">
        <v>33</v>
      </c>
      <c r="H8" s="24"/>
      <c r="I8" s="25" t="s">
        <v>34</v>
      </c>
      <c r="J8" s="25" t="s">
        <v>35</v>
      </c>
      <c r="K8" s="25" t="s">
        <v>36</v>
      </c>
      <c r="L8" s="25" t="s">
        <v>37</v>
      </c>
      <c r="M8" s="25" t="s">
        <v>38</v>
      </c>
      <c r="N8" s="25" t="s">
        <v>39</v>
      </c>
      <c r="O8" s="23" t="s">
        <v>40</v>
      </c>
      <c r="P8" s="24"/>
      <c r="Q8" s="25" t="s">
        <v>6</v>
      </c>
      <c r="R8" s="25" t="s">
        <v>7</v>
      </c>
      <c r="S8" s="25" t="s">
        <v>8</v>
      </c>
      <c r="T8" s="25" t="s">
        <v>9</v>
      </c>
      <c r="U8" s="25" t="s">
        <v>10</v>
      </c>
      <c r="V8" s="25" t="s">
        <v>11</v>
      </c>
      <c r="W8" s="26" t="s">
        <v>41</v>
      </c>
      <c r="X8" s="23" t="s">
        <v>42</v>
      </c>
      <c r="AA8" s="3" t="s">
        <v>43</v>
      </c>
      <c r="AB8" s="3" t="s">
        <v>44</v>
      </c>
    </row>
    <row r="9" spans="1:28" hidden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8" ht="12.75" customHeight="1" x14ac:dyDescent="0.2">
      <c r="A10" s="43" t="s">
        <v>45</v>
      </c>
      <c r="B10" s="44"/>
      <c r="C10" s="37" t="s">
        <v>12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</row>
    <row r="11" spans="1:28" ht="24" x14ac:dyDescent="0.2">
      <c r="A11" s="12">
        <v>1</v>
      </c>
      <c r="B11" s="13" t="s">
        <v>46</v>
      </c>
      <c r="C11" s="13" t="s">
        <v>31</v>
      </c>
      <c r="D11" s="14" t="s">
        <v>47</v>
      </c>
      <c r="E11" s="10"/>
      <c r="F11" s="15" t="s">
        <v>48</v>
      </c>
      <c r="G11" s="16">
        <v>149.59100000000001</v>
      </c>
      <c r="H11" s="10"/>
      <c r="I11" s="17">
        <v>2.4283796875623498</v>
      </c>
      <c r="J11" s="17">
        <v>0</v>
      </c>
      <c r="K11" s="17">
        <v>0</v>
      </c>
      <c r="L11" s="17">
        <v>18.576004999999999</v>
      </c>
      <c r="M11" s="17">
        <v>14.072938091215301</v>
      </c>
      <c r="N11" s="17">
        <v>3.9286602724878299</v>
      </c>
      <c r="O11" s="18">
        <v>0</v>
      </c>
      <c r="P11" s="10"/>
      <c r="Q11" s="17">
        <f>G11*I11</f>
        <v>363.26374584213949</v>
      </c>
      <c r="R11" s="17">
        <f>G11*J11</f>
        <v>0</v>
      </c>
      <c r="S11" s="17">
        <f>G11*K11</f>
        <v>0</v>
      </c>
      <c r="T11" s="17">
        <f>G11*L11</f>
        <v>2778.8031639549999</v>
      </c>
      <c r="U11" s="17">
        <f>G11*M11</f>
        <v>2105.1848820029882</v>
      </c>
      <c r="V11" s="17">
        <f>G11*N11</f>
        <v>587.69221882172701</v>
      </c>
      <c r="W11" s="19">
        <f>G11*O11</f>
        <v>0</v>
      </c>
      <c r="X11" s="18">
        <f>ROUND(W11,2)</f>
        <v>0</v>
      </c>
      <c r="AA11" s="4">
        <v>39.005983051265403</v>
      </c>
      <c r="AB11" s="2">
        <v>5834.94</v>
      </c>
    </row>
    <row r="12" spans="1:28" ht="12.75" x14ac:dyDescent="0.2">
      <c r="A12" s="29" t="s">
        <v>49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  <c r="Q12" s="20">
        <f t="shared" ref="Q12:X12" si="0">SUM(Q11)</f>
        <v>363.26374584213949</v>
      </c>
      <c r="R12" s="20">
        <f t="shared" si="0"/>
        <v>0</v>
      </c>
      <c r="S12" s="20">
        <f t="shared" si="0"/>
        <v>0</v>
      </c>
      <c r="T12" s="20">
        <f t="shared" si="0"/>
        <v>2778.8031639549999</v>
      </c>
      <c r="U12" s="20">
        <f t="shared" si="0"/>
        <v>2105.1848820029882</v>
      </c>
      <c r="V12" s="20">
        <f t="shared" si="0"/>
        <v>587.69221882172701</v>
      </c>
      <c r="W12" s="21">
        <f t="shared" si="0"/>
        <v>0</v>
      </c>
      <c r="X12" s="22">
        <f t="shared" si="0"/>
        <v>0</v>
      </c>
      <c r="AB12" s="8">
        <v>5834.94</v>
      </c>
    </row>
    <row r="13" spans="1:28" hidden="1" x14ac:dyDescent="0.2"/>
    <row r="14" spans="1:28" ht="12.75" customHeight="1" x14ac:dyDescent="0.2">
      <c r="A14" s="43" t="s">
        <v>50</v>
      </c>
      <c r="B14" s="44"/>
      <c r="C14" s="33" t="s">
        <v>13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8" ht="24" x14ac:dyDescent="0.2">
      <c r="A15" s="12">
        <v>2</v>
      </c>
      <c r="B15" s="13" t="s">
        <v>51</v>
      </c>
      <c r="C15" s="13" t="s">
        <v>31</v>
      </c>
      <c r="D15" s="14" t="s">
        <v>52</v>
      </c>
      <c r="E15" s="10"/>
      <c r="F15" s="15" t="s">
        <v>48</v>
      </c>
      <c r="G15" s="16">
        <v>23.917000000000002</v>
      </c>
      <c r="H15" s="10"/>
      <c r="I15" s="17">
        <v>80.849999999999994</v>
      </c>
      <c r="J15" s="17">
        <v>0</v>
      </c>
      <c r="K15" s="17">
        <v>0</v>
      </c>
      <c r="L15" s="17">
        <v>0</v>
      </c>
      <c r="M15" s="17">
        <v>54.169501349329899</v>
      </c>
      <c r="N15" s="17">
        <v>15.1221846178967</v>
      </c>
      <c r="O15" s="18">
        <v>0</v>
      </c>
      <c r="P15" s="10"/>
      <c r="Q15" s="17">
        <f t="shared" ref="Q15:Q20" si="1">G15*I15</f>
        <v>1933.6894500000001</v>
      </c>
      <c r="R15" s="17">
        <f t="shared" ref="R15:R20" si="2">G15*J15</f>
        <v>0</v>
      </c>
      <c r="S15" s="17">
        <f t="shared" ref="S15:S20" si="3">G15*K15</f>
        <v>0</v>
      </c>
      <c r="T15" s="17">
        <f t="shared" ref="T15:T20" si="4">G15*L15</f>
        <v>0</v>
      </c>
      <c r="U15" s="17">
        <f t="shared" ref="U15:U20" si="5">G15*M15</f>
        <v>1295.5719637719233</v>
      </c>
      <c r="V15" s="17">
        <f t="shared" ref="V15:V20" si="6">G15*N15</f>
        <v>361.67728950623541</v>
      </c>
      <c r="W15" s="19">
        <f t="shared" ref="W15:W20" si="7">G15*O15</f>
        <v>0</v>
      </c>
      <c r="X15" s="18">
        <f t="shared" ref="X15:X20" si="8">ROUND(W15,2)</f>
        <v>0</v>
      </c>
      <c r="AA15" s="4">
        <v>150.141685967227</v>
      </c>
      <c r="AB15" s="2">
        <v>3590.94</v>
      </c>
    </row>
    <row r="16" spans="1:28" ht="14.1" customHeight="1" x14ac:dyDescent="0.2">
      <c r="A16" s="12">
        <v>3</v>
      </c>
      <c r="B16" s="13" t="s">
        <v>53</v>
      </c>
      <c r="C16" s="13" t="s">
        <v>31</v>
      </c>
      <c r="D16" s="14" t="s">
        <v>54</v>
      </c>
      <c r="E16" s="10"/>
      <c r="F16" s="15" t="s">
        <v>48</v>
      </c>
      <c r="G16" s="16">
        <v>16.771999999999998</v>
      </c>
      <c r="H16" s="10"/>
      <c r="I16" s="17">
        <v>229.02600000000001</v>
      </c>
      <c r="J16" s="17">
        <v>0</v>
      </c>
      <c r="K16" s="17">
        <v>0</v>
      </c>
      <c r="L16" s="17">
        <v>0</v>
      </c>
      <c r="M16" s="17">
        <v>153.44742382228401</v>
      </c>
      <c r="N16" s="17">
        <v>42.837024790332897</v>
      </c>
      <c r="O16" s="18">
        <v>0</v>
      </c>
      <c r="P16" s="10"/>
      <c r="Q16" s="17">
        <f t="shared" si="1"/>
        <v>3841.224072</v>
      </c>
      <c r="R16" s="17">
        <f t="shared" si="2"/>
        <v>0</v>
      </c>
      <c r="S16" s="17">
        <f t="shared" si="3"/>
        <v>0</v>
      </c>
      <c r="T16" s="17">
        <f t="shared" si="4"/>
        <v>0</v>
      </c>
      <c r="U16" s="17">
        <f t="shared" si="5"/>
        <v>2573.6201923473473</v>
      </c>
      <c r="V16" s="17">
        <f t="shared" si="6"/>
        <v>718.4625797834633</v>
      </c>
      <c r="W16" s="19">
        <f t="shared" si="7"/>
        <v>0</v>
      </c>
      <c r="X16" s="18">
        <f t="shared" si="8"/>
        <v>0</v>
      </c>
      <c r="AA16" s="4">
        <v>425.31044861261699</v>
      </c>
      <c r="AB16" s="2">
        <v>7133.31</v>
      </c>
    </row>
    <row r="17" spans="1:28" ht="14.1" customHeight="1" x14ac:dyDescent="0.2">
      <c r="A17" s="12">
        <v>4</v>
      </c>
      <c r="B17" s="13" t="s">
        <v>55</v>
      </c>
      <c r="C17" s="13" t="s">
        <v>31</v>
      </c>
      <c r="D17" s="14" t="s">
        <v>56</v>
      </c>
      <c r="E17" s="10"/>
      <c r="F17" s="15" t="s">
        <v>48</v>
      </c>
      <c r="G17" s="16">
        <v>40.689</v>
      </c>
      <c r="H17" s="10"/>
      <c r="I17" s="17">
        <v>0</v>
      </c>
      <c r="J17" s="17">
        <v>0</v>
      </c>
      <c r="K17" s="17">
        <v>0</v>
      </c>
      <c r="L17" s="17">
        <v>12.887370000000001</v>
      </c>
      <c r="M17" s="17">
        <v>8.63453811508119</v>
      </c>
      <c r="N17" s="17">
        <v>2.4104537832918198</v>
      </c>
      <c r="O17" s="18">
        <v>0</v>
      </c>
      <c r="P17" s="10"/>
      <c r="Q17" s="17">
        <f t="shared" si="1"/>
        <v>0</v>
      </c>
      <c r="R17" s="17">
        <f t="shared" si="2"/>
        <v>0</v>
      </c>
      <c r="S17" s="17">
        <f t="shared" si="3"/>
        <v>0</v>
      </c>
      <c r="T17" s="17">
        <f t="shared" si="4"/>
        <v>524.37419793000004</v>
      </c>
      <c r="U17" s="17">
        <f t="shared" si="5"/>
        <v>351.33072136453853</v>
      </c>
      <c r="V17" s="17">
        <f t="shared" si="6"/>
        <v>98.078953988360851</v>
      </c>
      <c r="W17" s="19">
        <f t="shared" si="7"/>
        <v>0</v>
      </c>
      <c r="X17" s="18">
        <f t="shared" si="8"/>
        <v>0</v>
      </c>
      <c r="AA17" s="4">
        <v>23.932361898372999</v>
      </c>
      <c r="AB17" s="2">
        <v>973.78</v>
      </c>
    </row>
    <row r="18" spans="1:28" ht="24" x14ac:dyDescent="0.2">
      <c r="A18" s="12">
        <v>5</v>
      </c>
      <c r="B18" s="13" t="s">
        <v>57</v>
      </c>
      <c r="C18" s="13" t="s">
        <v>31</v>
      </c>
      <c r="D18" s="14" t="s">
        <v>58</v>
      </c>
      <c r="E18" s="10"/>
      <c r="F18" s="15" t="s">
        <v>48</v>
      </c>
      <c r="G18" s="16">
        <v>40.689</v>
      </c>
      <c r="H18" s="10"/>
      <c r="I18" s="17">
        <v>0</v>
      </c>
      <c r="J18" s="17">
        <v>0</v>
      </c>
      <c r="K18" s="17">
        <v>0</v>
      </c>
      <c r="L18" s="17">
        <v>10.775880000000001</v>
      </c>
      <c r="M18" s="17">
        <v>7.2198397798418998</v>
      </c>
      <c r="N18" s="17">
        <v>2.0155206775547398</v>
      </c>
      <c r="O18" s="18">
        <v>0</v>
      </c>
      <c r="P18" s="10"/>
      <c r="Q18" s="17">
        <f t="shared" si="1"/>
        <v>0</v>
      </c>
      <c r="R18" s="17">
        <f t="shared" si="2"/>
        <v>0</v>
      </c>
      <c r="S18" s="17">
        <f t="shared" si="3"/>
        <v>0</v>
      </c>
      <c r="T18" s="17">
        <f t="shared" si="4"/>
        <v>438.45978132000005</v>
      </c>
      <c r="U18" s="17">
        <f t="shared" si="5"/>
        <v>293.76806080198708</v>
      </c>
      <c r="V18" s="17">
        <f t="shared" si="6"/>
        <v>82.00952084902481</v>
      </c>
      <c r="W18" s="19">
        <f t="shared" si="7"/>
        <v>0</v>
      </c>
      <c r="X18" s="18">
        <f t="shared" si="8"/>
        <v>0</v>
      </c>
      <c r="AA18" s="4">
        <v>20.0112404573966</v>
      </c>
      <c r="AB18" s="2">
        <v>814.24</v>
      </c>
    </row>
    <row r="19" spans="1:28" ht="14.1" customHeight="1" x14ac:dyDescent="0.2">
      <c r="A19" s="12">
        <v>6</v>
      </c>
      <c r="B19" s="13" t="s">
        <v>59</v>
      </c>
      <c r="C19" s="13" t="s">
        <v>31</v>
      </c>
      <c r="D19" s="14" t="s">
        <v>60</v>
      </c>
      <c r="E19" s="10"/>
      <c r="F19" s="15" t="s">
        <v>61</v>
      </c>
      <c r="G19" s="16">
        <v>14.555999999999999</v>
      </c>
      <c r="H19" s="10"/>
      <c r="I19" s="17">
        <v>57.036000000000001</v>
      </c>
      <c r="J19" s="17">
        <v>53.182600049999998</v>
      </c>
      <c r="K19" s="17">
        <v>0</v>
      </c>
      <c r="L19" s="17">
        <v>0</v>
      </c>
      <c r="M19" s="17">
        <v>38.214120951890898</v>
      </c>
      <c r="N19" s="17">
        <v>10.668013875898099</v>
      </c>
      <c r="O19" s="18">
        <v>0</v>
      </c>
      <c r="P19" s="10"/>
      <c r="Q19" s="17">
        <f t="shared" si="1"/>
        <v>830.21601599999997</v>
      </c>
      <c r="R19" s="17">
        <f t="shared" si="2"/>
        <v>774.1259263277999</v>
      </c>
      <c r="S19" s="17">
        <f t="shared" si="3"/>
        <v>0</v>
      </c>
      <c r="T19" s="17">
        <f t="shared" si="4"/>
        <v>0</v>
      </c>
      <c r="U19" s="17">
        <f t="shared" si="5"/>
        <v>556.24474457572387</v>
      </c>
      <c r="V19" s="17">
        <f t="shared" si="6"/>
        <v>155.28360997757272</v>
      </c>
      <c r="W19" s="19">
        <f t="shared" si="7"/>
        <v>0</v>
      </c>
      <c r="X19" s="18">
        <f t="shared" si="8"/>
        <v>0</v>
      </c>
      <c r="AA19" s="4">
        <v>159.10073487778899</v>
      </c>
      <c r="AB19" s="2">
        <v>2315.87</v>
      </c>
    </row>
    <row r="20" spans="1:28" ht="24" x14ac:dyDescent="0.2">
      <c r="A20" s="12">
        <v>7</v>
      </c>
      <c r="B20" s="13" t="s">
        <v>62</v>
      </c>
      <c r="C20" s="13" t="s">
        <v>31</v>
      </c>
      <c r="D20" s="14" t="s">
        <v>63</v>
      </c>
      <c r="E20" s="10"/>
      <c r="F20" s="15" t="s">
        <v>48</v>
      </c>
      <c r="G20" s="16">
        <v>3.137</v>
      </c>
      <c r="H20" s="10"/>
      <c r="I20" s="17">
        <v>152.43899999999999</v>
      </c>
      <c r="J20" s="17">
        <v>13.843613700000001</v>
      </c>
      <c r="K20" s="17">
        <v>0</v>
      </c>
      <c r="L20" s="17">
        <v>0</v>
      </c>
      <c r="M20" s="17">
        <v>102.1341325441</v>
      </c>
      <c r="N20" s="17">
        <v>28.512191725016201</v>
      </c>
      <c r="O20" s="18">
        <v>0</v>
      </c>
      <c r="P20" s="10"/>
      <c r="Q20" s="17">
        <f t="shared" si="1"/>
        <v>478.201143</v>
      </c>
      <c r="R20" s="17">
        <f t="shared" si="2"/>
        <v>43.427416176900003</v>
      </c>
      <c r="S20" s="17">
        <f t="shared" si="3"/>
        <v>0</v>
      </c>
      <c r="T20" s="17">
        <f t="shared" si="4"/>
        <v>0</v>
      </c>
      <c r="U20" s="17">
        <f t="shared" si="5"/>
        <v>320.39477379084167</v>
      </c>
      <c r="V20" s="17">
        <f t="shared" si="6"/>
        <v>89.44274544137582</v>
      </c>
      <c r="W20" s="19">
        <f t="shared" si="7"/>
        <v>0</v>
      </c>
      <c r="X20" s="18">
        <f t="shared" si="8"/>
        <v>0</v>
      </c>
      <c r="AA20" s="4">
        <v>296.92893796911699</v>
      </c>
      <c r="AB20" s="2">
        <v>931.47</v>
      </c>
    </row>
    <row r="21" spans="1:28" ht="12.75" x14ac:dyDescent="0.2">
      <c r="A21" s="40"/>
      <c r="B21" s="41"/>
      <c r="C21" s="41"/>
      <c r="D21" s="42"/>
      <c r="E21" s="10"/>
      <c r="F21" s="45" t="s">
        <v>49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20">
        <f t="shared" ref="Q21:X21" si="9">SUM(Q15:Q20)</f>
        <v>7083.3306810000004</v>
      </c>
      <c r="R21" s="20">
        <f t="shared" si="9"/>
        <v>817.55334250469991</v>
      </c>
      <c r="S21" s="20">
        <f t="shared" si="9"/>
        <v>0</v>
      </c>
      <c r="T21" s="20">
        <f t="shared" si="9"/>
        <v>962.83397925000008</v>
      </c>
      <c r="U21" s="20">
        <f t="shared" si="9"/>
        <v>5390.9304566523624</v>
      </c>
      <c r="V21" s="20">
        <f t="shared" si="9"/>
        <v>1504.9546995460328</v>
      </c>
      <c r="W21" s="21">
        <f t="shared" si="9"/>
        <v>0</v>
      </c>
      <c r="X21" s="22">
        <f t="shared" si="9"/>
        <v>0</v>
      </c>
      <c r="AB21" s="8">
        <v>15759.61</v>
      </c>
    </row>
    <row r="22" spans="1:28" hidden="1" x14ac:dyDescent="0.2"/>
    <row r="23" spans="1:28" ht="12.75" customHeight="1" x14ac:dyDescent="0.2">
      <c r="A23" s="43" t="s">
        <v>64</v>
      </c>
      <c r="B23" s="44"/>
      <c r="C23" s="33" t="s">
        <v>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1:28" x14ac:dyDescent="0.2">
      <c r="A24" s="12">
        <v>6</v>
      </c>
      <c r="B24" s="13" t="s">
        <v>65</v>
      </c>
      <c r="C24" s="13" t="s">
        <v>31</v>
      </c>
      <c r="D24" s="14" t="s">
        <v>66</v>
      </c>
      <c r="E24" s="10"/>
      <c r="F24" s="15" t="s">
        <v>48</v>
      </c>
      <c r="G24" s="16">
        <v>7.5010000000000003</v>
      </c>
      <c r="H24" s="10"/>
      <c r="I24" s="17">
        <v>77.352133648216693</v>
      </c>
      <c r="J24" s="17">
        <v>235.6757935</v>
      </c>
      <c r="K24" s="17">
        <v>0</v>
      </c>
      <c r="L24" s="17">
        <v>0</v>
      </c>
      <c r="M24" s="17">
        <v>51.825930835258198</v>
      </c>
      <c r="N24" s="17">
        <v>14.467943668726701</v>
      </c>
      <c r="O24" s="18">
        <v>0</v>
      </c>
      <c r="P24" s="10"/>
      <c r="Q24" s="17">
        <f t="shared" ref="Q24:Q30" si="10">G24*I24</f>
        <v>580.21835449527339</v>
      </c>
      <c r="R24" s="17">
        <f t="shared" ref="R24:R30" si="11">G24*J24</f>
        <v>1767.8041270435001</v>
      </c>
      <c r="S24" s="17">
        <f t="shared" ref="S24:S30" si="12">G24*K24</f>
        <v>0</v>
      </c>
      <c r="T24" s="17">
        <f t="shared" ref="T24:T30" si="13">G24*L24</f>
        <v>0</v>
      </c>
      <c r="U24" s="17">
        <f t="shared" ref="U24:U30" si="14">G24*M24</f>
        <v>388.74630719527175</v>
      </c>
      <c r="V24" s="17">
        <f t="shared" ref="V24:V30" si="15">G24*N24</f>
        <v>108.52404545911898</v>
      </c>
      <c r="W24" s="19">
        <f t="shared" ref="W24:W30" si="16">G24*O24</f>
        <v>0</v>
      </c>
      <c r="X24" s="18">
        <f t="shared" ref="X24:X30" si="17">ROUND(W24,2)</f>
        <v>0</v>
      </c>
      <c r="AA24" s="4">
        <v>379.321801652202</v>
      </c>
      <c r="AB24" s="2">
        <v>2845.29</v>
      </c>
    </row>
    <row r="25" spans="1:28" ht="24" x14ac:dyDescent="0.2">
      <c r="A25" s="12">
        <v>7</v>
      </c>
      <c r="B25" s="13" t="s">
        <v>67</v>
      </c>
      <c r="C25" s="13" t="s">
        <v>31</v>
      </c>
      <c r="D25" s="14" t="s">
        <v>68</v>
      </c>
      <c r="E25" s="10"/>
      <c r="F25" s="15" t="s">
        <v>48</v>
      </c>
      <c r="G25" s="16">
        <v>22.501999999999999</v>
      </c>
      <c r="H25" s="10"/>
      <c r="I25" s="17">
        <v>79.457908611416798</v>
      </c>
      <c r="J25" s="17">
        <v>313.27757789999998</v>
      </c>
      <c r="K25" s="17">
        <v>0</v>
      </c>
      <c r="L25" s="17">
        <v>1.8669</v>
      </c>
      <c r="M25" s="17">
        <v>54.487623126903401</v>
      </c>
      <c r="N25" s="17">
        <v>15.210992824204901</v>
      </c>
      <c r="O25" s="18">
        <v>0</v>
      </c>
      <c r="P25" s="10"/>
      <c r="Q25" s="17">
        <f t="shared" si="10"/>
        <v>1787.9618595741008</v>
      </c>
      <c r="R25" s="17">
        <f t="shared" si="11"/>
        <v>7049.372057905799</v>
      </c>
      <c r="S25" s="17">
        <f t="shared" si="12"/>
        <v>0</v>
      </c>
      <c r="T25" s="17">
        <f t="shared" si="13"/>
        <v>42.008983799999996</v>
      </c>
      <c r="U25" s="17">
        <f t="shared" si="14"/>
        <v>1226.0804956015802</v>
      </c>
      <c r="V25" s="17">
        <f t="shared" si="15"/>
        <v>342.27776053025866</v>
      </c>
      <c r="W25" s="19">
        <f t="shared" si="16"/>
        <v>0</v>
      </c>
      <c r="X25" s="18">
        <f t="shared" si="17"/>
        <v>0</v>
      </c>
      <c r="AA25" s="4">
        <v>464.30100246252499</v>
      </c>
      <c r="AB25" s="2">
        <v>10447.700000000001</v>
      </c>
    </row>
    <row r="26" spans="1:28" ht="24" x14ac:dyDescent="0.2">
      <c r="A26" s="12">
        <v>8</v>
      </c>
      <c r="B26" s="13" t="s">
        <v>69</v>
      </c>
      <c r="C26" s="13" t="s">
        <v>31</v>
      </c>
      <c r="D26" s="14" t="s">
        <v>70</v>
      </c>
      <c r="E26" s="10"/>
      <c r="F26" s="15" t="s">
        <v>48</v>
      </c>
      <c r="G26" s="16">
        <v>18.431000000000001</v>
      </c>
      <c r="H26" s="10"/>
      <c r="I26" s="17">
        <v>81.879000000000005</v>
      </c>
      <c r="J26" s="17">
        <v>436.80078400000002</v>
      </c>
      <c r="K26" s="17">
        <v>0</v>
      </c>
      <c r="L26" s="17">
        <v>0</v>
      </c>
      <c r="M26" s="17">
        <v>54.858931366503199</v>
      </c>
      <c r="N26" s="17">
        <v>15.3146487857609</v>
      </c>
      <c r="O26" s="18">
        <v>0</v>
      </c>
      <c r="P26" s="10"/>
      <c r="Q26" s="17">
        <f t="shared" si="10"/>
        <v>1509.1118490000001</v>
      </c>
      <c r="R26" s="17">
        <f t="shared" si="11"/>
        <v>8050.6752499040012</v>
      </c>
      <c r="S26" s="17">
        <f t="shared" si="12"/>
        <v>0</v>
      </c>
      <c r="T26" s="17">
        <f t="shared" si="13"/>
        <v>0</v>
      </c>
      <c r="U26" s="17">
        <f t="shared" si="14"/>
        <v>1011.1049640160205</v>
      </c>
      <c r="V26" s="17">
        <f t="shared" si="15"/>
        <v>282.26429177035914</v>
      </c>
      <c r="W26" s="19">
        <f t="shared" si="16"/>
        <v>0</v>
      </c>
      <c r="X26" s="18">
        <f t="shared" si="17"/>
        <v>0</v>
      </c>
      <c r="AA26" s="4">
        <v>588.85336415226402</v>
      </c>
      <c r="AB26" s="2">
        <v>10853.16</v>
      </c>
    </row>
    <row r="27" spans="1:28" ht="24" x14ac:dyDescent="0.2">
      <c r="A27" s="12">
        <v>9</v>
      </c>
      <c r="B27" s="13" t="s">
        <v>71</v>
      </c>
      <c r="C27" s="13" t="s">
        <v>31</v>
      </c>
      <c r="D27" s="14" t="s">
        <v>72</v>
      </c>
      <c r="E27" s="10"/>
      <c r="F27" s="15" t="s">
        <v>73</v>
      </c>
      <c r="G27" s="16">
        <v>1.516</v>
      </c>
      <c r="H27" s="10"/>
      <c r="I27" s="17">
        <v>630.32863898456105</v>
      </c>
      <c r="J27" s="17">
        <v>3570.3562860000002</v>
      </c>
      <c r="K27" s="17">
        <v>0</v>
      </c>
      <c r="L27" s="17">
        <v>223.66800000000001</v>
      </c>
      <c r="M27" s="17">
        <v>572.17776237226201</v>
      </c>
      <c r="N27" s="17">
        <v>159.73153788234799</v>
      </c>
      <c r="O27" s="18">
        <v>0</v>
      </c>
      <c r="P27" s="10"/>
      <c r="Q27" s="17">
        <f t="shared" si="10"/>
        <v>955.57821670059457</v>
      </c>
      <c r="R27" s="17">
        <f t="shared" si="11"/>
        <v>5412.6601295760001</v>
      </c>
      <c r="S27" s="17">
        <f t="shared" si="12"/>
        <v>0</v>
      </c>
      <c r="T27" s="17">
        <f t="shared" si="13"/>
        <v>339.08068800000001</v>
      </c>
      <c r="U27" s="17">
        <f t="shared" si="14"/>
        <v>867.42148775634917</v>
      </c>
      <c r="V27" s="17">
        <f t="shared" si="15"/>
        <v>242.15301142963955</v>
      </c>
      <c r="W27" s="19">
        <f t="shared" si="16"/>
        <v>0</v>
      </c>
      <c r="X27" s="18">
        <f t="shared" si="17"/>
        <v>0</v>
      </c>
      <c r="AA27" s="4">
        <v>5156.2622252391702</v>
      </c>
      <c r="AB27" s="2">
        <v>7816.89</v>
      </c>
    </row>
    <row r="28" spans="1:28" ht="24" x14ac:dyDescent="0.2">
      <c r="A28" s="12">
        <v>10</v>
      </c>
      <c r="B28" s="13" t="s">
        <v>74</v>
      </c>
      <c r="C28" s="13" t="s">
        <v>31</v>
      </c>
      <c r="D28" s="14" t="s">
        <v>75</v>
      </c>
      <c r="E28" s="10"/>
      <c r="F28" s="15" t="s">
        <v>73</v>
      </c>
      <c r="G28" s="16">
        <v>0.08</v>
      </c>
      <c r="H28" s="10"/>
      <c r="I28" s="17">
        <v>525.03989082455598</v>
      </c>
      <c r="J28" s="17">
        <v>3627.1663029000001</v>
      </c>
      <c r="K28" s="17">
        <v>0</v>
      </c>
      <c r="L28" s="17">
        <v>184.57429999999999</v>
      </c>
      <c r="M28" s="17">
        <v>475.44151969541701</v>
      </c>
      <c r="N28" s="17">
        <v>132.72624367505699</v>
      </c>
      <c r="O28" s="18">
        <v>0</v>
      </c>
      <c r="P28" s="10"/>
      <c r="Q28" s="17">
        <f t="shared" si="10"/>
        <v>42.003191265964482</v>
      </c>
      <c r="R28" s="17">
        <f t="shared" si="11"/>
        <v>290.17330423200002</v>
      </c>
      <c r="S28" s="17">
        <f t="shared" si="12"/>
        <v>0</v>
      </c>
      <c r="T28" s="17">
        <f t="shared" si="13"/>
        <v>14.765943999999999</v>
      </c>
      <c r="U28" s="17">
        <f t="shared" si="14"/>
        <v>38.035321575633361</v>
      </c>
      <c r="V28" s="17">
        <f t="shared" si="15"/>
        <v>10.618099494004559</v>
      </c>
      <c r="W28" s="19">
        <f t="shared" si="16"/>
        <v>0</v>
      </c>
      <c r="X28" s="18">
        <f t="shared" si="17"/>
        <v>0</v>
      </c>
      <c r="AA28" s="4">
        <v>4944.9482570950304</v>
      </c>
      <c r="AB28" s="2">
        <v>395.6</v>
      </c>
    </row>
    <row r="29" spans="1:28" ht="24" x14ac:dyDescent="0.2">
      <c r="A29" s="12">
        <v>11</v>
      </c>
      <c r="B29" s="13" t="s">
        <v>76</v>
      </c>
      <c r="C29" s="13" t="s">
        <v>31</v>
      </c>
      <c r="D29" s="14" t="s">
        <v>77</v>
      </c>
      <c r="E29" s="10"/>
      <c r="F29" s="15" t="s">
        <v>48</v>
      </c>
      <c r="G29" s="16">
        <v>1.9550000000000001</v>
      </c>
      <c r="H29" s="10"/>
      <c r="I29" s="17">
        <v>230.51216597163699</v>
      </c>
      <c r="J29" s="17">
        <v>407.35542084999997</v>
      </c>
      <c r="K29" s="17">
        <v>0</v>
      </c>
      <c r="L29" s="17">
        <v>33.138599999999997</v>
      </c>
      <c r="M29" s="17">
        <v>176.646017601144</v>
      </c>
      <c r="N29" s="17">
        <v>49.313241282287898</v>
      </c>
      <c r="O29" s="18">
        <v>0</v>
      </c>
      <c r="P29" s="10"/>
      <c r="Q29" s="17">
        <f t="shared" si="10"/>
        <v>450.65128447455032</v>
      </c>
      <c r="R29" s="17">
        <f t="shared" si="11"/>
        <v>796.37984776174994</v>
      </c>
      <c r="S29" s="17">
        <f t="shared" si="12"/>
        <v>0</v>
      </c>
      <c r="T29" s="17">
        <f t="shared" si="13"/>
        <v>64.785962999999995</v>
      </c>
      <c r="U29" s="17">
        <f t="shared" si="14"/>
        <v>345.3429644102365</v>
      </c>
      <c r="V29" s="17">
        <f t="shared" si="15"/>
        <v>96.407386706872842</v>
      </c>
      <c r="W29" s="19">
        <f t="shared" si="16"/>
        <v>0</v>
      </c>
      <c r="X29" s="18">
        <f t="shared" si="17"/>
        <v>0</v>
      </c>
      <c r="AA29" s="4">
        <v>896.96544570506796</v>
      </c>
      <c r="AB29" s="2">
        <v>1753.57</v>
      </c>
    </row>
    <row r="30" spans="1:28" ht="24" x14ac:dyDescent="0.2">
      <c r="A30" s="12">
        <v>12</v>
      </c>
      <c r="B30" s="13" t="s">
        <v>78</v>
      </c>
      <c r="C30" s="13" t="s">
        <v>31</v>
      </c>
      <c r="D30" s="14" t="s">
        <v>79</v>
      </c>
      <c r="E30" s="10"/>
      <c r="F30" s="15" t="s">
        <v>48</v>
      </c>
      <c r="G30" s="16">
        <v>0.49</v>
      </c>
      <c r="H30" s="10"/>
      <c r="I30" s="17">
        <v>193.87168161195501</v>
      </c>
      <c r="J30" s="17">
        <v>357.9713165</v>
      </c>
      <c r="K30" s="17">
        <v>0</v>
      </c>
      <c r="L30" s="17">
        <v>23.758600000000001</v>
      </c>
      <c r="M30" s="17">
        <v>145.81229231210699</v>
      </c>
      <c r="N30" s="17">
        <v>40.705569535941201</v>
      </c>
      <c r="O30" s="18">
        <v>0</v>
      </c>
      <c r="P30" s="10"/>
      <c r="Q30" s="17">
        <f t="shared" si="10"/>
        <v>94.997123989857954</v>
      </c>
      <c r="R30" s="17">
        <f t="shared" si="11"/>
        <v>175.40594508499998</v>
      </c>
      <c r="S30" s="17">
        <f t="shared" si="12"/>
        <v>0</v>
      </c>
      <c r="T30" s="17">
        <f t="shared" si="13"/>
        <v>11.641714</v>
      </c>
      <c r="U30" s="17">
        <f t="shared" si="14"/>
        <v>71.448023232932428</v>
      </c>
      <c r="V30" s="17">
        <f t="shared" si="15"/>
        <v>19.94572907261119</v>
      </c>
      <c r="W30" s="19">
        <f t="shared" si="16"/>
        <v>0</v>
      </c>
      <c r="X30" s="18">
        <f t="shared" si="17"/>
        <v>0</v>
      </c>
      <c r="AA30" s="4">
        <v>762.11945996000304</v>
      </c>
      <c r="AB30" s="2">
        <v>373.44</v>
      </c>
    </row>
    <row r="31" spans="1:28" ht="12.75" x14ac:dyDescent="0.2">
      <c r="A31" s="34" t="s">
        <v>49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20">
        <f t="shared" ref="Q31:X31" si="18">SUM(Q24:Q30)</f>
        <v>5420.5218795003411</v>
      </c>
      <c r="R31" s="20">
        <f t="shared" si="18"/>
        <v>23542.47066150805</v>
      </c>
      <c r="S31" s="20">
        <f t="shared" si="18"/>
        <v>0</v>
      </c>
      <c r="T31" s="20">
        <f t="shared" si="18"/>
        <v>472.28329279999997</v>
      </c>
      <c r="U31" s="20">
        <f t="shared" si="18"/>
        <v>3948.1795637880236</v>
      </c>
      <c r="V31" s="20">
        <f t="shared" si="18"/>
        <v>1102.1903244628647</v>
      </c>
      <c r="W31" s="21">
        <f t="shared" si="18"/>
        <v>0</v>
      </c>
      <c r="X31" s="22">
        <f t="shared" si="18"/>
        <v>0</v>
      </c>
      <c r="AB31" s="8">
        <v>34485.65</v>
      </c>
    </row>
    <row r="32" spans="1:28" hidden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8" ht="12.75" customHeight="1" x14ac:dyDescent="0.2">
      <c r="A33" s="43" t="s">
        <v>80</v>
      </c>
      <c r="B33" s="44"/>
      <c r="C33" s="33" t="s">
        <v>15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 spans="1:28" ht="24" x14ac:dyDescent="0.2">
      <c r="A34" s="12">
        <v>11</v>
      </c>
      <c r="B34" s="13" t="s">
        <v>81</v>
      </c>
      <c r="C34" s="13" t="s">
        <v>31</v>
      </c>
      <c r="D34" s="14" t="s">
        <v>82</v>
      </c>
      <c r="E34" s="10"/>
      <c r="F34" s="15" t="s">
        <v>61</v>
      </c>
      <c r="G34" s="16">
        <v>57.009</v>
      </c>
      <c r="H34" s="10"/>
      <c r="I34" s="17">
        <v>4.3378964241921896</v>
      </c>
      <c r="J34" s="17">
        <v>8.0393074999999996</v>
      </c>
      <c r="K34" s="17">
        <v>0</v>
      </c>
      <c r="L34" s="17">
        <v>0.576681</v>
      </c>
      <c r="M34" s="17">
        <v>3.29276695622963</v>
      </c>
      <c r="N34" s="17">
        <v>0.91922259898060299</v>
      </c>
      <c r="O34" s="18">
        <v>0</v>
      </c>
      <c r="P34" s="10"/>
      <c r="Q34" s="17">
        <f t="shared" ref="Q34:Q41" si="19">G34*I34</f>
        <v>247.29913724677255</v>
      </c>
      <c r="R34" s="17">
        <f t="shared" ref="R34:R41" si="20">G34*J34</f>
        <v>458.31288126749996</v>
      </c>
      <c r="S34" s="17">
        <f t="shared" ref="S34:S41" si="21">G34*K34</f>
        <v>0</v>
      </c>
      <c r="T34" s="17">
        <f t="shared" ref="T34:T41" si="22">G34*L34</f>
        <v>32.876007129000001</v>
      </c>
      <c r="U34" s="17">
        <f t="shared" ref="U34:U41" si="23">G34*M34</f>
        <v>187.71735140769499</v>
      </c>
      <c r="V34" s="17">
        <f t="shared" ref="V34:V41" si="24">G34*N34</f>
        <v>52.403961145285194</v>
      </c>
      <c r="W34" s="19">
        <f t="shared" ref="W34:W41" si="25">G34*O34</f>
        <v>0</v>
      </c>
      <c r="X34" s="18">
        <f t="shared" ref="X34:X41" si="26">ROUND(W34,2)</f>
        <v>0</v>
      </c>
      <c r="AA34" s="4">
        <v>17.165874479402401</v>
      </c>
      <c r="AB34" s="2">
        <v>978.61</v>
      </c>
    </row>
    <row r="35" spans="1:28" ht="24" x14ac:dyDescent="0.2">
      <c r="A35" s="12">
        <v>12</v>
      </c>
      <c r="B35" s="13" t="s">
        <v>83</v>
      </c>
      <c r="C35" s="13" t="s">
        <v>31</v>
      </c>
      <c r="D35" s="14" t="s">
        <v>84</v>
      </c>
      <c r="E35" s="10"/>
      <c r="F35" s="15" t="s">
        <v>61</v>
      </c>
      <c r="G35" s="16">
        <v>57.009</v>
      </c>
      <c r="H35" s="10"/>
      <c r="I35" s="17">
        <v>1.97942846540809</v>
      </c>
      <c r="J35" s="17">
        <v>5.7220624999999998</v>
      </c>
      <c r="K35" s="17">
        <v>0</v>
      </c>
      <c r="L35" s="17">
        <v>0.43382199999999999</v>
      </c>
      <c r="M35" s="17">
        <v>1.61687785209888</v>
      </c>
      <c r="N35" s="17">
        <v>0.45137438549321401</v>
      </c>
      <c r="O35" s="18">
        <v>0</v>
      </c>
      <c r="P35" s="10"/>
      <c r="Q35" s="17">
        <f t="shared" si="19"/>
        <v>112.8452373844498</v>
      </c>
      <c r="R35" s="17">
        <f t="shared" si="20"/>
        <v>326.20906106249998</v>
      </c>
      <c r="S35" s="17">
        <f t="shared" si="21"/>
        <v>0</v>
      </c>
      <c r="T35" s="17">
        <f t="shared" si="22"/>
        <v>24.731758398</v>
      </c>
      <c r="U35" s="17">
        <f t="shared" si="23"/>
        <v>92.176589470305046</v>
      </c>
      <c r="V35" s="17">
        <f t="shared" si="24"/>
        <v>25.732402342582638</v>
      </c>
      <c r="W35" s="19">
        <f t="shared" si="25"/>
        <v>0</v>
      </c>
      <c r="X35" s="18">
        <f t="shared" si="26"/>
        <v>0</v>
      </c>
      <c r="AA35" s="4">
        <v>10.203565203000201</v>
      </c>
      <c r="AB35" s="2">
        <v>581.70000000000005</v>
      </c>
    </row>
    <row r="36" spans="1:28" ht="14.1" customHeight="1" x14ac:dyDescent="0.2">
      <c r="A36" s="12">
        <v>13</v>
      </c>
      <c r="B36" s="13" t="s">
        <v>85</v>
      </c>
      <c r="C36" s="13" t="s">
        <v>31</v>
      </c>
      <c r="D36" s="14" t="s">
        <v>86</v>
      </c>
      <c r="E36" s="10"/>
      <c r="F36" s="15" t="s">
        <v>61</v>
      </c>
      <c r="G36" s="16">
        <v>167.17500000000001</v>
      </c>
      <c r="H36" s="10"/>
      <c r="I36" s="17">
        <v>1.4192923251968601</v>
      </c>
      <c r="J36" s="17">
        <v>0.93430749999999996</v>
      </c>
      <c r="K36" s="17">
        <v>0</v>
      </c>
      <c r="L36" s="17">
        <v>3.1115E-2</v>
      </c>
      <c r="M36" s="17">
        <v>0.97177293208818105</v>
      </c>
      <c r="N36" s="17">
        <v>0.27128419718956998</v>
      </c>
      <c r="O36" s="18">
        <v>0</v>
      </c>
      <c r="P36" s="10"/>
      <c r="Q36" s="17">
        <f t="shared" si="19"/>
        <v>237.27019446478511</v>
      </c>
      <c r="R36" s="17">
        <f t="shared" si="20"/>
        <v>156.1928563125</v>
      </c>
      <c r="S36" s="17">
        <f t="shared" si="21"/>
        <v>0</v>
      </c>
      <c r="T36" s="17">
        <f t="shared" si="22"/>
        <v>5.2016501250000005</v>
      </c>
      <c r="U36" s="17">
        <f t="shared" si="23"/>
        <v>162.45613992184167</v>
      </c>
      <c r="V36" s="17">
        <f t="shared" si="24"/>
        <v>45.351935665166366</v>
      </c>
      <c r="W36" s="19">
        <f t="shared" si="25"/>
        <v>0</v>
      </c>
      <c r="X36" s="18">
        <f t="shared" si="26"/>
        <v>0</v>
      </c>
      <c r="AA36" s="4">
        <v>3.6277719544746101</v>
      </c>
      <c r="AB36" s="2">
        <v>606.47</v>
      </c>
    </row>
    <row r="37" spans="1:28" ht="24" x14ac:dyDescent="0.2">
      <c r="A37" s="12">
        <v>14</v>
      </c>
      <c r="B37" s="13" t="s">
        <v>87</v>
      </c>
      <c r="C37" s="13" t="s">
        <v>31</v>
      </c>
      <c r="D37" s="14" t="s">
        <v>88</v>
      </c>
      <c r="E37" s="10"/>
      <c r="F37" s="15" t="s">
        <v>61</v>
      </c>
      <c r="G37" s="16">
        <v>167.17500000000001</v>
      </c>
      <c r="H37" s="10"/>
      <c r="I37" s="17">
        <v>1.20590712892592</v>
      </c>
      <c r="J37" s="17">
        <v>0.80083499999999996</v>
      </c>
      <c r="K37" s="17">
        <v>0</v>
      </c>
      <c r="L37" s="17">
        <v>2.4892000000000001E-2</v>
      </c>
      <c r="M37" s="17">
        <v>0.82463543692154295</v>
      </c>
      <c r="N37" s="17">
        <v>0.23020867848069601</v>
      </c>
      <c r="O37" s="18">
        <v>0</v>
      </c>
      <c r="P37" s="10"/>
      <c r="Q37" s="17">
        <f t="shared" si="19"/>
        <v>201.59752427819069</v>
      </c>
      <c r="R37" s="17">
        <f t="shared" si="20"/>
        <v>133.87959112499999</v>
      </c>
      <c r="S37" s="17">
        <f t="shared" si="21"/>
        <v>0</v>
      </c>
      <c r="T37" s="17">
        <f t="shared" si="22"/>
        <v>4.1613201000000002</v>
      </c>
      <c r="U37" s="17">
        <f t="shared" si="23"/>
        <v>137.85842916735896</v>
      </c>
      <c r="V37" s="17">
        <f t="shared" si="24"/>
        <v>38.48513582501036</v>
      </c>
      <c r="W37" s="19">
        <f t="shared" si="25"/>
        <v>0</v>
      </c>
      <c r="X37" s="18">
        <f t="shared" si="26"/>
        <v>0</v>
      </c>
      <c r="AA37" s="4">
        <v>3.08647824432816</v>
      </c>
      <c r="AB37" s="2">
        <v>515.98</v>
      </c>
    </row>
    <row r="38" spans="1:28" ht="24" x14ac:dyDescent="0.2">
      <c r="A38" s="12">
        <v>15</v>
      </c>
      <c r="B38" s="13" t="s">
        <v>89</v>
      </c>
      <c r="C38" s="13" t="s">
        <v>31</v>
      </c>
      <c r="D38" s="14" t="s">
        <v>90</v>
      </c>
      <c r="E38" s="10"/>
      <c r="F38" s="15" t="s">
        <v>61</v>
      </c>
      <c r="G38" s="16">
        <v>36.329000000000001</v>
      </c>
      <c r="H38" s="10"/>
      <c r="I38" s="17">
        <v>10.7815678115845</v>
      </c>
      <c r="J38" s="17">
        <v>21.2015636</v>
      </c>
      <c r="K38" s="17">
        <v>0</v>
      </c>
      <c r="L38" s="17">
        <v>0.64329499999999995</v>
      </c>
      <c r="M38" s="17">
        <v>7.6546582744345697</v>
      </c>
      <c r="N38" s="17">
        <v>2.13690642759336</v>
      </c>
      <c r="O38" s="18">
        <v>0</v>
      </c>
      <c r="P38" s="10"/>
      <c r="Q38" s="17">
        <f t="shared" si="19"/>
        <v>391.68357702705333</v>
      </c>
      <c r="R38" s="17">
        <f t="shared" si="20"/>
        <v>770.23160402439999</v>
      </c>
      <c r="S38" s="17">
        <f t="shared" si="21"/>
        <v>0</v>
      </c>
      <c r="T38" s="17">
        <f t="shared" si="22"/>
        <v>23.370264055</v>
      </c>
      <c r="U38" s="17">
        <f t="shared" si="23"/>
        <v>278.08608045193347</v>
      </c>
      <c r="V38" s="17">
        <f t="shared" si="24"/>
        <v>77.631673608039179</v>
      </c>
      <c r="W38" s="19">
        <f t="shared" si="25"/>
        <v>0</v>
      </c>
      <c r="X38" s="18">
        <f t="shared" si="26"/>
        <v>0</v>
      </c>
      <c r="AA38" s="4">
        <v>42.417991113612402</v>
      </c>
      <c r="AB38" s="2">
        <v>1541</v>
      </c>
    </row>
    <row r="39" spans="1:28" ht="24" x14ac:dyDescent="0.2">
      <c r="A39" s="12">
        <v>16</v>
      </c>
      <c r="B39" s="13" t="s">
        <v>91</v>
      </c>
      <c r="C39" s="13" t="s">
        <v>31</v>
      </c>
      <c r="D39" s="14" t="s">
        <v>92</v>
      </c>
      <c r="E39" s="10"/>
      <c r="F39" s="15" t="s">
        <v>61</v>
      </c>
      <c r="G39" s="16">
        <v>36.329000000000001</v>
      </c>
      <c r="H39" s="10"/>
      <c r="I39" s="17">
        <v>4.3496887639861104</v>
      </c>
      <c r="J39" s="17">
        <v>10.86745</v>
      </c>
      <c r="K39" s="17">
        <v>0</v>
      </c>
      <c r="L39" s="17">
        <v>0.45614490000000002</v>
      </c>
      <c r="M39" s="17">
        <v>3.2199086350766999</v>
      </c>
      <c r="N39" s="17">
        <v>0.89888316524058198</v>
      </c>
      <c r="O39" s="18">
        <v>0</v>
      </c>
      <c r="P39" s="10"/>
      <c r="Q39" s="17">
        <f t="shared" si="19"/>
        <v>158.0198431068514</v>
      </c>
      <c r="R39" s="17">
        <f t="shared" si="20"/>
        <v>394.80359105000002</v>
      </c>
      <c r="S39" s="17">
        <f t="shared" si="21"/>
        <v>0</v>
      </c>
      <c r="T39" s="17">
        <f t="shared" si="22"/>
        <v>16.5712880721</v>
      </c>
      <c r="U39" s="17">
        <f t="shared" si="23"/>
        <v>116.97606080370143</v>
      </c>
      <c r="V39" s="17">
        <f t="shared" si="24"/>
        <v>32.655526510025105</v>
      </c>
      <c r="W39" s="19">
        <f t="shared" si="25"/>
        <v>0</v>
      </c>
      <c r="X39" s="18">
        <f t="shared" si="26"/>
        <v>0</v>
      </c>
      <c r="AA39" s="4">
        <v>19.792075464303402</v>
      </c>
      <c r="AB39" s="2">
        <v>719.03</v>
      </c>
    </row>
    <row r="40" spans="1:28" ht="14.1" customHeight="1" x14ac:dyDescent="0.2">
      <c r="A40" s="12">
        <v>17</v>
      </c>
      <c r="B40" s="13" t="s">
        <v>93</v>
      </c>
      <c r="C40" s="13" t="s">
        <v>31</v>
      </c>
      <c r="D40" s="14" t="s">
        <v>94</v>
      </c>
      <c r="E40" s="10"/>
      <c r="F40" s="15" t="s">
        <v>61</v>
      </c>
      <c r="G40" s="16">
        <v>71.992000000000004</v>
      </c>
      <c r="H40" s="10"/>
      <c r="I40" s="17">
        <v>0.93215638370990805</v>
      </c>
      <c r="J40" s="17">
        <v>0.80083499999999996</v>
      </c>
      <c r="K40" s="17">
        <v>0</v>
      </c>
      <c r="L40" s="17">
        <v>2.9867000000000001E-2</v>
      </c>
      <c r="M40" s="17">
        <v>0.64455568314113498</v>
      </c>
      <c r="N40" s="17">
        <v>0.17993686104137199</v>
      </c>
      <c r="O40" s="18">
        <v>0</v>
      </c>
      <c r="P40" s="10"/>
      <c r="Q40" s="17">
        <f t="shared" si="19"/>
        <v>67.107802376043708</v>
      </c>
      <c r="R40" s="17">
        <f t="shared" si="20"/>
        <v>57.653713320000001</v>
      </c>
      <c r="S40" s="17">
        <f t="shared" si="21"/>
        <v>0</v>
      </c>
      <c r="T40" s="17">
        <f t="shared" si="22"/>
        <v>2.1501850640000004</v>
      </c>
      <c r="U40" s="17">
        <f t="shared" si="23"/>
        <v>46.402852740696595</v>
      </c>
      <c r="V40" s="17">
        <f t="shared" si="24"/>
        <v>12.954014500090453</v>
      </c>
      <c r="W40" s="19">
        <f t="shared" si="25"/>
        <v>0</v>
      </c>
      <c r="X40" s="18">
        <f t="shared" si="26"/>
        <v>0</v>
      </c>
      <c r="AA40" s="4">
        <v>2.58735092789242</v>
      </c>
      <c r="AB40" s="2">
        <v>186.27</v>
      </c>
    </row>
    <row r="41" spans="1:28" ht="24" x14ac:dyDescent="0.2">
      <c r="A41" s="12">
        <v>18</v>
      </c>
      <c r="B41" s="13" t="s">
        <v>95</v>
      </c>
      <c r="C41" s="13" t="s">
        <v>31</v>
      </c>
      <c r="D41" s="14" t="s">
        <v>96</v>
      </c>
      <c r="E41" s="10"/>
      <c r="F41" s="15" t="s">
        <v>61</v>
      </c>
      <c r="G41" s="16">
        <v>71.992000000000004</v>
      </c>
      <c r="H41" s="10"/>
      <c r="I41" s="17">
        <v>0.86196388493657095</v>
      </c>
      <c r="J41" s="17">
        <v>0.66736249999999997</v>
      </c>
      <c r="K41" s="17">
        <v>0</v>
      </c>
      <c r="L41" s="17">
        <v>2.8871999999999998E-2</v>
      </c>
      <c r="M41" s="17">
        <v>0.59686005777493001</v>
      </c>
      <c r="N41" s="17">
        <v>0.16662195072675601</v>
      </c>
      <c r="O41" s="18">
        <v>0</v>
      </c>
      <c r="P41" s="10"/>
      <c r="Q41" s="17">
        <f t="shared" si="19"/>
        <v>62.054504004353618</v>
      </c>
      <c r="R41" s="17">
        <f t="shared" si="20"/>
        <v>48.044761100000002</v>
      </c>
      <c r="S41" s="17">
        <f t="shared" si="21"/>
        <v>0</v>
      </c>
      <c r="T41" s="17">
        <f t="shared" si="22"/>
        <v>2.0785530240000001</v>
      </c>
      <c r="U41" s="17">
        <f t="shared" si="23"/>
        <v>42.969149279332761</v>
      </c>
      <c r="V41" s="17">
        <f t="shared" si="24"/>
        <v>11.995447476720619</v>
      </c>
      <c r="W41" s="19">
        <f t="shared" si="25"/>
        <v>0</v>
      </c>
      <c r="X41" s="18">
        <f t="shared" si="26"/>
        <v>0</v>
      </c>
      <c r="AA41" s="4">
        <v>2.3216803934382599</v>
      </c>
      <c r="AB41" s="2">
        <v>167.14</v>
      </c>
    </row>
    <row r="42" spans="1:28" ht="12.75" x14ac:dyDescent="0.2">
      <c r="A42" s="29" t="s">
        <v>49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20">
        <f t="shared" ref="Q42:X42" si="27">SUM(Q34:Q41)</f>
        <v>1477.8778198885002</v>
      </c>
      <c r="R42" s="20">
        <f t="shared" si="27"/>
        <v>2345.3280592618999</v>
      </c>
      <c r="S42" s="20">
        <f t="shared" si="27"/>
        <v>0</v>
      </c>
      <c r="T42" s="20">
        <f t="shared" si="27"/>
        <v>111.14102596710001</v>
      </c>
      <c r="U42" s="20">
        <f t="shared" si="27"/>
        <v>1064.6426532428648</v>
      </c>
      <c r="V42" s="20">
        <f t="shared" si="27"/>
        <v>297.21009707291995</v>
      </c>
      <c r="W42" s="21">
        <f t="shared" si="27"/>
        <v>0</v>
      </c>
      <c r="X42" s="22">
        <f t="shared" si="27"/>
        <v>0</v>
      </c>
      <c r="AB42" s="8">
        <v>5296.2</v>
      </c>
    </row>
    <row r="43" spans="1:28" hidden="1" x14ac:dyDescent="0.2"/>
    <row r="44" spans="1:28" ht="12.75" x14ac:dyDescent="0.2">
      <c r="A44" s="43" t="s">
        <v>97</v>
      </c>
      <c r="B44" s="44"/>
      <c r="C44" s="33" t="s">
        <v>16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8" x14ac:dyDescent="0.2">
      <c r="A45" s="12">
        <v>17</v>
      </c>
      <c r="B45" s="13" t="s">
        <v>98</v>
      </c>
      <c r="C45" s="13" t="s">
        <v>31</v>
      </c>
      <c r="D45" s="14" t="s">
        <v>99</v>
      </c>
      <c r="E45" s="10"/>
      <c r="F45" s="15" t="s">
        <v>48</v>
      </c>
      <c r="G45" s="16">
        <v>0.79900000000000004</v>
      </c>
      <c r="H45" s="10"/>
      <c r="I45" s="17">
        <v>89.565628434777295</v>
      </c>
      <c r="J45" s="17">
        <v>276.84545000000003</v>
      </c>
      <c r="K45" s="17">
        <v>0</v>
      </c>
      <c r="L45" s="17">
        <v>0</v>
      </c>
      <c r="M45" s="17">
        <v>60.008972546088501</v>
      </c>
      <c r="N45" s="17">
        <v>16.752355826946701</v>
      </c>
      <c r="O45" s="18">
        <v>0</v>
      </c>
      <c r="P45" s="10"/>
      <c r="Q45" s="17">
        <f>G45*I45</f>
        <v>71.562937119387058</v>
      </c>
      <c r="R45" s="17">
        <f>G45*J45</f>
        <v>221.19951455000003</v>
      </c>
      <c r="S45" s="17">
        <f>G45*K45</f>
        <v>0</v>
      </c>
      <c r="T45" s="17">
        <f>G45*L45</f>
        <v>0</v>
      </c>
      <c r="U45" s="17">
        <f>G45*M45</f>
        <v>47.947169064324711</v>
      </c>
      <c r="V45" s="17">
        <f>G45*N45</f>
        <v>13.385132305730416</v>
      </c>
      <c r="W45" s="19">
        <f>G45*O45</f>
        <v>0</v>
      </c>
      <c r="X45" s="18">
        <f>ROUND(W45,2)</f>
        <v>0</v>
      </c>
      <c r="AA45" s="4">
        <v>443.17240680781202</v>
      </c>
      <c r="AB45" s="2">
        <v>354.09</v>
      </c>
    </row>
    <row r="46" spans="1:28" x14ac:dyDescent="0.2">
      <c r="A46" s="12">
        <v>18</v>
      </c>
      <c r="B46" s="13" t="s">
        <v>100</v>
      </c>
      <c r="C46" s="13" t="s">
        <v>31</v>
      </c>
      <c r="D46" s="14" t="s">
        <v>101</v>
      </c>
      <c r="E46" s="10"/>
      <c r="F46" s="15" t="s">
        <v>102</v>
      </c>
      <c r="G46" s="16">
        <v>19.97</v>
      </c>
      <c r="H46" s="10"/>
      <c r="I46" s="17">
        <v>0.32340000000000002</v>
      </c>
      <c r="J46" s="17">
        <v>20.153578199999998</v>
      </c>
      <c r="K46" s="17">
        <v>0</v>
      </c>
      <c r="L46" s="17">
        <v>6.0920000000000002E-2</v>
      </c>
      <c r="M46" s="17">
        <v>0.25749440641403198</v>
      </c>
      <c r="N46" s="17">
        <v>7.1883215737168493E-2</v>
      </c>
      <c r="O46" s="18">
        <v>0</v>
      </c>
      <c r="P46" s="10"/>
      <c r="Q46" s="17">
        <f>G46*I46</f>
        <v>6.4582980000000001</v>
      </c>
      <c r="R46" s="17">
        <f>G46*J46</f>
        <v>402.46695665399994</v>
      </c>
      <c r="S46" s="17">
        <f>G46*K46</f>
        <v>0</v>
      </c>
      <c r="T46" s="17">
        <f>G46*L46</f>
        <v>1.2165724</v>
      </c>
      <c r="U46" s="17">
        <f>G46*M46</f>
        <v>5.1421632960882189</v>
      </c>
      <c r="V46" s="17">
        <f>G46*N46</f>
        <v>1.4355078182712546</v>
      </c>
      <c r="W46" s="19">
        <f>G46*O46</f>
        <v>0</v>
      </c>
      <c r="X46" s="18">
        <f>ROUND(W46,2)</f>
        <v>0</v>
      </c>
      <c r="AA46" s="4">
        <v>20.8672758221512</v>
      </c>
      <c r="AB46" s="2">
        <v>416.72</v>
      </c>
    </row>
    <row r="47" spans="1:28" x14ac:dyDescent="0.2">
      <c r="A47" s="12">
        <v>19</v>
      </c>
      <c r="B47" s="13" t="s">
        <v>103</v>
      </c>
      <c r="C47" s="13" t="s">
        <v>31</v>
      </c>
      <c r="D47" s="14" t="s">
        <v>104</v>
      </c>
      <c r="E47" s="10"/>
      <c r="F47" s="15" t="s">
        <v>105</v>
      </c>
      <c r="G47" s="16">
        <v>1</v>
      </c>
      <c r="H47" s="10"/>
      <c r="I47" s="17">
        <v>183.75</v>
      </c>
      <c r="J47" s="17">
        <v>37.524500000000003</v>
      </c>
      <c r="K47" s="17">
        <v>0</v>
      </c>
      <c r="L47" s="17">
        <v>90.283799999999999</v>
      </c>
      <c r="M47" s="17">
        <v>183.60265057343199</v>
      </c>
      <c r="N47" s="17">
        <v>51.255284046305398</v>
      </c>
      <c r="O47" s="18">
        <v>0</v>
      </c>
      <c r="P47" s="10"/>
      <c r="Q47" s="17">
        <f>G47*I47</f>
        <v>183.75</v>
      </c>
      <c r="R47" s="17">
        <f>G47*J47</f>
        <v>37.524500000000003</v>
      </c>
      <c r="S47" s="17">
        <f>G47*K47</f>
        <v>0</v>
      </c>
      <c r="T47" s="17">
        <f>G47*L47</f>
        <v>90.283799999999999</v>
      </c>
      <c r="U47" s="17">
        <f>G47*M47</f>
        <v>183.60265057343199</v>
      </c>
      <c r="V47" s="17">
        <f>G47*N47</f>
        <v>51.255284046305398</v>
      </c>
      <c r="W47" s="19">
        <f>G47*O47</f>
        <v>0</v>
      </c>
      <c r="X47" s="18">
        <f>ROUND(W47,2)</f>
        <v>0</v>
      </c>
      <c r="AA47" s="4">
        <v>546.41623461973802</v>
      </c>
      <c r="AB47" s="2">
        <v>546.41999999999996</v>
      </c>
    </row>
    <row r="48" spans="1:28" ht="24" x14ac:dyDescent="0.2">
      <c r="A48" s="12">
        <v>20</v>
      </c>
      <c r="B48" s="13" t="s">
        <v>106</v>
      </c>
      <c r="C48" s="13" t="s">
        <v>31</v>
      </c>
      <c r="D48" s="14" t="s">
        <v>107</v>
      </c>
      <c r="E48" s="10"/>
      <c r="F48" s="15" t="s">
        <v>48</v>
      </c>
      <c r="G48" s="16">
        <v>9.5860000000000003</v>
      </c>
      <c r="H48" s="10"/>
      <c r="I48" s="17">
        <v>29.106000000000002</v>
      </c>
      <c r="J48" s="17">
        <v>96.551105000000007</v>
      </c>
      <c r="K48" s="17">
        <v>0</v>
      </c>
      <c r="L48" s="17">
        <v>0</v>
      </c>
      <c r="M48" s="17">
        <v>19.501020485758801</v>
      </c>
      <c r="N48" s="17">
        <v>5.4439864624428296</v>
      </c>
      <c r="O48" s="18">
        <v>0</v>
      </c>
      <c r="P48" s="10"/>
      <c r="Q48" s="17">
        <f>G48*I48</f>
        <v>279.01011600000004</v>
      </c>
      <c r="R48" s="17">
        <f>G48*J48</f>
        <v>925.53889253000011</v>
      </c>
      <c r="S48" s="17">
        <f>G48*K48</f>
        <v>0</v>
      </c>
      <c r="T48" s="17">
        <f>G48*L48</f>
        <v>0</v>
      </c>
      <c r="U48" s="17">
        <f>G48*M48</f>
        <v>186.93678237648388</v>
      </c>
      <c r="V48" s="17">
        <f>G48*N48</f>
        <v>52.186054228976964</v>
      </c>
      <c r="W48" s="19">
        <f>G48*O48</f>
        <v>0</v>
      </c>
      <c r="X48" s="18">
        <f>ROUND(W48,2)</f>
        <v>0</v>
      </c>
      <c r="AA48" s="4">
        <v>150.60211194820201</v>
      </c>
      <c r="AB48" s="2">
        <v>1443.67</v>
      </c>
    </row>
    <row r="49" spans="1:28" ht="12.75" x14ac:dyDescent="0.2">
      <c r="A49" s="29" t="s">
        <v>49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20">
        <f t="shared" ref="Q49:X49" si="28">SUM(Q45:Q48)</f>
        <v>540.78135111938707</v>
      </c>
      <c r="R49" s="20">
        <f t="shared" si="28"/>
        <v>1586.729863734</v>
      </c>
      <c r="S49" s="20">
        <f t="shared" si="28"/>
        <v>0</v>
      </c>
      <c r="T49" s="20">
        <f t="shared" si="28"/>
        <v>91.500372400000003</v>
      </c>
      <c r="U49" s="20">
        <f t="shared" si="28"/>
        <v>423.62876531032879</v>
      </c>
      <c r="V49" s="20">
        <f t="shared" si="28"/>
        <v>118.26197839928403</v>
      </c>
      <c r="W49" s="21">
        <f t="shared" si="28"/>
        <v>0</v>
      </c>
      <c r="X49" s="22">
        <f t="shared" si="28"/>
        <v>0</v>
      </c>
      <c r="AB49" s="8">
        <v>2760.9</v>
      </c>
    </row>
    <row r="50" spans="1:28" hidden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8" ht="12.75" x14ac:dyDescent="0.2">
      <c r="A51" s="43" t="s">
        <v>108</v>
      </c>
      <c r="B51" s="44"/>
      <c r="C51" s="33" t="s">
        <v>17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1:28" x14ac:dyDescent="0.2">
      <c r="A52" s="12">
        <v>20</v>
      </c>
      <c r="B52" s="13" t="s">
        <v>109</v>
      </c>
      <c r="C52" s="13" t="s">
        <v>31</v>
      </c>
      <c r="D52" s="14" t="s">
        <v>110</v>
      </c>
      <c r="E52" s="10"/>
      <c r="F52" s="15" t="s">
        <v>48</v>
      </c>
      <c r="G52" s="16">
        <v>25.074000000000002</v>
      </c>
      <c r="H52" s="10"/>
      <c r="I52" s="17">
        <v>63.454018891096098</v>
      </c>
      <c r="J52" s="17">
        <v>58.350726000000002</v>
      </c>
      <c r="K52" s="17">
        <v>0</v>
      </c>
      <c r="L52" s="17">
        <v>0</v>
      </c>
      <c r="M52" s="17">
        <v>42.514193716037603</v>
      </c>
      <c r="N52" s="17">
        <v>11.8684401783384</v>
      </c>
      <c r="O52" s="18">
        <v>0</v>
      </c>
      <c r="P52" s="10"/>
      <c r="Q52" s="17">
        <f t="shared" ref="Q52:Q60" si="29">G52*I52</f>
        <v>1591.0460696753437</v>
      </c>
      <c r="R52" s="17">
        <f t="shared" ref="R52:R60" si="30">G52*J52</f>
        <v>1463.0861037240002</v>
      </c>
      <c r="S52" s="17">
        <f t="shared" ref="S52:S60" si="31">G52*K52</f>
        <v>0</v>
      </c>
      <c r="T52" s="17">
        <f t="shared" ref="T52:T60" si="32">G52*L52</f>
        <v>0</v>
      </c>
      <c r="U52" s="17">
        <f t="shared" ref="U52:U60" si="33">G52*M52</f>
        <v>1066.0008932359269</v>
      </c>
      <c r="V52" s="17">
        <f t="shared" ref="V52:V60" si="34">G52*N52</f>
        <v>297.58926903165707</v>
      </c>
      <c r="W52" s="19">
        <f t="shared" ref="W52:W60" si="35">G52*O52</f>
        <v>0</v>
      </c>
      <c r="X52" s="18">
        <f t="shared" ref="X52:X60" si="36">ROUND(W52,2)</f>
        <v>0</v>
      </c>
      <c r="AA52" s="4">
        <v>176.18737878547199</v>
      </c>
      <c r="AB52" s="2">
        <v>4417.72</v>
      </c>
    </row>
    <row r="53" spans="1:28" x14ac:dyDescent="0.2">
      <c r="A53" s="12">
        <v>21</v>
      </c>
      <c r="B53" s="13" t="s">
        <v>111</v>
      </c>
      <c r="C53" s="13" t="s">
        <v>31</v>
      </c>
      <c r="D53" s="14" t="s">
        <v>112</v>
      </c>
      <c r="E53" s="10"/>
      <c r="F53" s="15" t="s">
        <v>48</v>
      </c>
      <c r="G53" s="16">
        <v>25.074000000000002</v>
      </c>
      <c r="H53" s="10"/>
      <c r="I53" s="17">
        <v>63.454018891096098</v>
      </c>
      <c r="J53" s="17">
        <v>48.463002000000003</v>
      </c>
      <c r="K53" s="17">
        <v>0</v>
      </c>
      <c r="L53" s="17">
        <v>0</v>
      </c>
      <c r="M53" s="17">
        <v>42.514193716037603</v>
      </c>
      <c r="N53" s="17">
        <v>11.8684401783384</v>
      </c>
      <c r="O53" s="18">
        <v>0</v>
      </c>
      <c r="P53" s="10"/>
      <c r="Q53" s="17">
        <f t="shared" si="29"/>
        <v>1591.0460696753437</v>
      </c>
      <c r="R53" s="17">
        <f t="shared" si="30"/>
        <v>1215.1613121480002</v>
      </c>
      <c r="S53" s="17">
        <f t="shared" si="31"/>
        <v>0</v>
      </c>
      <c r="T53" s="17">
        <f t="shared" si="32"/>
        <v>0</v>
      </c>
      <c r="U53" s="17">
        <f t="shared" si="33"/>
        <v>1066.0008932359269</v>
      </c>
      <c r="V53" s="17">
        <f t="shared" si="34"/>
        <v>297.58926903165707</v>
      </c>
      <c r="W53" s="19">
        <f t="shared" si="35"/>
        <v>0</v>
      </c>
      <c r="X53" s="18">
        <f t="shared" si="36"/>
        <v>0</v>
      </c>
      <c r="AA53" s="4">
        <v>166.299654785472</v>
      </c>
      <c r="AB53" s="2">
        <v>4169.8</v>
      </c>
    </row>
    <row r="54" spans="1:28" x14ac:dyDescent="0.2">
      <c r="A54" s="12">
        <v>22</v>
      </c>
      <c r="B54" s="13" t="s">
        <v>65</v>
      </c>
      <c r="C54" s="13" t="s">
        <v>31</v>
      </c>
      <c r="D54" s="14" t="s">
        <v>66</v>
      </c>
      <c r="E54" s="10"/>
      <c r="F54" s="15" t="s">
        <v>48</v>
      </c>
      <c r="G54" s="16">
        <v>25.074000000000002</v>
      </c>
      <c r="H54" s="10"/>
      <c r="I54" s="17">
        <v>77.352133648216693</v>
      </c>
      <c r="J54" s="17">
        <v>235.6757935</v>
      </c>
      <c r="K54" s="17">
        <v>0</v>
      </c>
      <c r="L54" s="17">
        <v>0</v>
      </c>
      <c r="M54" s="17">
        <v>51.825930835258198</v>
      </c>
      <c r="N54" s="17">
        <v>14.467943668726701</v>
      </c>
      <c r="O54" s="18">
        <v>0</v>
      </c>
      <c r="P54" s="10"/>
      <c r="Q54" s="17">
        <f t="shared" si="29"/>
        <v>1939.5273990953856</v>
      </c>
      <c r="R54" s="17">
        <f t="shared" si="30"/>
        <v>5909.3348462190006</v>
      </c>
      <c r="S54" s="17">
        <f t="shared" si="31"/>
        <v>0</v>
      </c>
      <c r="T54" s="17">
        <f t="shared" si="32"/>
        <v>0</v>
      </c>
      <c r="U54" s="17">
        <f t="shared" si="33"/>
        <v>1299.4833897632641</v>
      </c>
      <c r="V54" s="17">
        <f t="shared" si="34"/>
        <v>362.76921954965331</v>
      </c>
      <c r="W54" s="19">
        <f t="shared" si="35"/>
        <v>0</v>
      </c>
      <c r="X54" s="18">
        <f t="shared" si="36"/>
        <v>0</v>
      </c>
      <c r="AA54" s="4">
        <v>379.321801652202</v>
      </c>
      <c r="AB54" s="2">
        <v>9511.11</v>
      </c>
    </row>
    <row r="55" spans="1:28" ht="24" x14ac:dyDescent="0.2">
      <c r="A55" s="12">
        <v>24</v>
      </c>
      <c r="B55" s="13" t="s">
        <v>113</v>
      </c>
      <c r="C55" s="13" t="s">
        <v>31</v>
      </c>
      <c r="D55" s="14" t="s">
        <v>114</v>
      </c>
      <c r="E55" s="10"/>
      <c r="F55" s="15" t="s">
        <v>61</v>
      </c>
      <c r="G55" s="16">
        <v>250.74</v>
      </c>
      <c r="H55" s="10"/>
      <c r="I55" s="17">
        <v>1.3097920271104599</v>
      </c>
      <c r="J55" s="17">
        <v>16.8281925</v>
      </c>
      <c r="K55" s="17">
        <v>0</v>
      </c>
      <c r="L55" s="17">
        <v>0.32432100000000003</v>
      </c>
      <c r="M55" s="17">
        <v>1.0948557554362099</v>
      </c>
      <c r="N55" s="17">
        <v>0.305644513079461</v>
      </c>
      <c r="O55" s="18">
        <v>0</v>
      </c>
      <c r="P55" s="10"/>
      <c r="Q55" s="17">
        <f t="shared" si="29"/>
        <v>328.41725287767673</v>
      </c>
      <c r="R55" s="17">
        <f t="shared" si="30"/>
        <v>4219.5009874500001</v>
      </c>
      <c r="S55" s="17">
        <f t="shared" si="31"/>
        <v>0</v>
      </c>
      <c r="T55" s="17">
        <f t="shared" si="32"/>
        <v>81.320247540000011</v>
      </c>
      <c r="U55" s="17">
        <f t="shared" si="33"/>
        <v>274.52413211807527</v>
      </c>
      <c r="V55" s="17">
        <f t="shared" si="34"/>
        <v>76.637305209544053</v>
      </c>
      <c r="W55" s="19">
        <f t="shared" si="35"/>
        <v>0</v>
      </c>
      <c r="X55" s="18">
        <f t="shared" si="36"/>
        <v>0</v>
      </c>
      <c r="AA55" s="4">
        <v>19.862805795626102</v>
      </c>
      <c r="AB55" s="2">
        <v>4980.3999999999996</v>
      </c>
    </row>
    <row r="56" spans="1:28" ht="24" x14ac:dyDescent="0.2">
      <c r="A56" s="12">
        <v>25</v>
      </c>
      <c r="B56" s="13" t="s">
        <v>115</v>
      </c>
      <c r="C56" s="13" t="s">
        <v>31</v>
      </c>
      <c r="D56" s="14" t="s">
        <v>116</v>
      </c>
      <c r="E56" s="10"/>
      <c r="F56" s="15" t="s">
        <v>61</v>
      </c>
      <c r="G56" s="16">
        <v>250.74</v>
      </c>
      <c r="H56" s="10"/>
      <c r="I56" s="17">
        <v>1.3097920271104599</v>
      </c>
      <c r="J56" s="17">
        <v>13.7801475</v>
      </c>
      <c r="K56" s="17">
        <v>0</v>
      </c>
      <c r="L56" s="17">
        <v>0.32432100000000003</v>
      </c>
      <c r="M56" s="17">
        <v>1.0948557554362099</v>
      </c>
      <c r="N56" s="17">
        <v>0.305644513079461</v>
      </c>
      <c r="O56" s="18">
        <v>0</v>
      </c>
      <c r="P56" s="10"/>
      <c r="Q56" s="17">
        <f t="shared" si="29"/>
        <v>328.41725287767673</v>
      </c>
      <c r="R56" s="17">
        <f t="shared" si="30"/>
        <v>3455.2341841500001</v>
      </c>
      <c r="S56" s="17">
        <f t="shared" si="31"/>
        <v>0</v>
      </c>
      <c r="T56" s="17">
        <f t="shared" si="32"/>
        <v>81.320247540000011</v>
      </c>
      <c r="U56" s="17">
        <f t="shared" si="33"/>
        <v>274.52413211807527</v>
      </c>
      <c r="V56" s="17">
        <f t="shared" si="34"/>
        <v>76.637305209544053</v>
      </c>
      <c r="W56" s="19">
        <f t="shared" si="35"/>
        <v>0</v>
      </c>
      <c r="X56" s="18">
        <f t="shared" si="36"/>
        <v>0</v>
      </c>
      <c r="AA56" s="4">
        <v>16.8147607956261</v>
      </c>
      <c r="AB56" s="2">
        <v>4216.13</v>
      </c>
    </row>
    <row r="57" spans="1:28" x14ac:dyDescent="0.2">
      <c r="A57" s="12">
        <v>26</v>
      </c>
      <c r="B57" s="13" t="s">
        <v>117</v>
      </c>
      <c r="C57" s="13" t="s">
        <v>31</v>
      </c>
      <c r="D57" s="14" t="s">
        <v>118</v>
      </c>
      <c r="E57" s="10"/>
      <c r="F57" s="15" t="s">
        <v>61</v>
      </c>
      <c r="G57" s="16">
        <v>501.48</v>
      </c>
      <c r="H57" s="10"/>
      <c r="I57" s="17">
        <v>5.28549515763223</v>
      </c>
      <c r="J57" s="17">
        <v>2.6065200000000002</v>
      </c>
      <c r="K57" s="17">
        <v>0</v>
      </c>
      <c r="L57" s="17">
        <v>0.53460399999999997</v>
      </c>
      <c r="M57" s="17">
        <v>3.8994665327469802</v>
      </c>
      <c r="N57" s="17">
        <v>1.08859139092368</v>
      </c>
      <c r="O57" s="18">
        <v>0</v>
      </c>
      <c r="P57" s="10"/>
      <c r="Q57" s="17">
        <f t="shared" si="29"/>
        <v>2650.5701116494106</v>
      </c>
      <c r="R57" s="17">
        <f t="shared" si="30"/>
        <v>1307.1176496</v>
      </c>
      <c r="S57" s="17">
        <f t="shared" si="31"/>
        <v>0</v>
      </c>
      <c r="T57" s="17">
        <f t="shared" si="32"/>
        <v>268.09321391999998</v>
      </c>
      <c r="U57" s="17">
        <f t="shared" si="33"/>
        <v>1955.5044768419557</v>
      </c>
      <c r="V57" s="17">
        <f t="shared" si="34"/>
        <v>545.90681072040707</v>
      </c>
      <c r="W57" s="19">
        <f t="shared" si="35"/>
        <v>0</v>
      </c>
      <c r="X57" s="18">
        <f t="shared" si="36"/>
        <v>0</v>
      </c>
      <c r="AA57" s="4">
        <v>13.4146770813029</v>
      </c>
      <c r="AB57" s="2">
        <v>6727.19</v>
      </c>
    </row>
    <row r="58" spans="1:28" x14ac:dyDescent="0.2">
      <c r="A58" s="12">
        <v>27</v>
      </c>
      <c r="B58" s="13" t="s">
        <v>119</v>
      </c>
      <c r="C58" s="13" t="s">
        <v>31</v>
      </c>
      <c r="D58" s="14" t="s">
        <v>120</v>
      </c>
      <c r="E58" s="10"/>
      <c r="F58" s="15" t="s">
        <v>61</v>
      </c>
      <c r="G58" s="16">
        <v>250.74</v>
      </c>
      <c r="H58" s="10"/>
      <c r="I58" s="17">
        <v>11.1606073049605</v>
      </c>
      <c r="J58" s="17">
        <v>7.63629566</v>
      </c>
      <c r="K58" s="17">
        <v>0</v>
      </c>
      <c r="L58" s="17">
        <v>0.40373399999999998</v>
      </c>
      <c r="M58" s="17">
        <v>7.7481088673242997</v>
      </c>
      <c r="N58" s="17">
        <v>2.1629944860603798</v>
      </c>
      <c r="O58" s="18">
        <v>0</v>
      </c>
      <c r="P58" s="10"/>
      <c r="Q58" s="17">
        <f t="shared" si="29"/>
        <v>2798.4106756457959</v>
      </c>
      <c r="R58" s="17">
        <f t="shared" si="30"/>
        <v>1914.7247737884002</v>
      </c>
      <c r="S58" s="17">
        <f t="shared" si="31"/>
        <v>0</v>
      </c>
      <c r="T58" s="17">
        <f t="shared" si="32"/>
        <v>101.23226316</v>
      </c>
      <c r="U58" s="17">
        <f t="shared" si="33"/>
        <v>1942.760817392895</v>
      </c>
      <c r="V58" s="17">
        <f t="shared" si="34"/>
        <v>542.34923743477964</v>
      </c>
      <c r="W58" s="19">
        <f t="shared" si="35"/>
        <v>0</v>
      </c>
      <c r="X58" s="18">
        <f t="shared" si="36"/>
        <v>0</v>
      </c>
      <c r="AA58" s="4">
        <v>29.111740318345198</v>
      </c>
      <c r="AB58" s="2">
        <v>7299.48</v>
      </c>
    </row>
    <row r="59" spans="1:28" ht="24" x14ac:dyDescent="0.2">
      <c r="A59" s="12">
        <v>28</v>
      </c>
      <c r="B59" s="13" t="s">
        <v>121</v>
      </c>
      <c r="C59" s="13" t="s">
        <v>31</v>
      </c>
      <c r="D59" s="14" t="s">
        <v>122</v>
      </c>
      <c r="E59" s="10"/>
      <c r="F59" s="15" t="s">
        <v>61</v>
      </c>
      <c r="G59" s="16">
        <v>250.74</v>
      </c>
      <c r="H59" s="10"/>
      <c r="I59" s="17">
        <v>3.2464949999999999</v>
      </c>
      <c r="J59" s="17">
        <v>9.6337938375000007</v>
      </c>
      <c r="K59" s="17">
        <v>0</v>
      </c>
      <c r="L59" s="17">
        <v>0.51889249999999998</v>
      </c>
      <c r="M59" s="17">
        <v>2.5228096878416801</v>
      </c>
      <c r="N59" s="17">
        <v>0.70427810677700298</v>
      </c>
      <c r="O59" s="18">
        <v>0</v>
      </c>
      <c r="P59" s="10"/>
      <c r="Q59" s="17">
        <f t="shared" si="29"/>
        <v>814.02615630000003</v>
      </c>
      <c r="R59" s="17">
        <f t="shared" si="30"/>
        <v>2415.5774668147501</v>
      </c>
      <c r="S59" s="17">
        <f t="shared" si="31"/>
        <v>0</v>
      </c>
      <c r="T59" s="17">
        <f t="shared" si="32"/>
        <v>130.10710545000001</v>
      </c>
      <c r="U59" s="17">
        <f t="shared" si="33"/>
        <v>632.56930112942291</v>
      </c>
      <c r="V59" s="17">
        <f t="shared" si="34"/>
        <v>176.59069249326572</v>
      </c>
      <c r="W59" s="19">
        <f t="shared" si="35"/>
        <v>0</v>
      </c>
      <c r="X59" s="18">
        <f t="shared" si="36"/>
        <v>0</v>
      </c>
      <c r="AA59" s="4">
        <v>16.626269132118701</v>
      </c>
      <c r="AB59" s="2">
        <v>4168.87</v>
      </c>
    </row>
    <row r="60" spans="1:28" x14ac:dyDescent="0.2">
      <c r="A60" s="12">
        <v>29</v>
      </c>
      <c r="B60" s="13" t="s">
        <v>123</v>
      </c>
      <c r="C60" s="13" t="s">
        <v>31</v>
      </c>
      <c r="D60" s="14" t="s">
        <v>582</v>
      </c>
      <c r="E60" s="10"/>
      <c r="F60" s="15" t="s">
        <v>61</v>
      </c>
      <c r="G60" s="16">
        <v>250.74</v>
      </c>
      <c r="H60" s="10"/>
      <c r="I60" s="17">
        <v>1.08798373098671</v>
      </c>
      <c r="J60" s="17">
        <v>5.8183860000000003</v>
      </c>
      <c r="K60" s="17">
        <v>0</v>
      </c>
      <c r="L60" s="17">
        <v>0.11673600000000001</v>
      </c>
      <c r="M60" s="17">
        <v>0.80716223986702795</v>
      </c>
      <c r="N60" s="17">
        <v>0.225330787690835</v>
      </c>
      <c r="O60" s="18">
        <v>0</v>
      </c>
      <c r="P60" s="10"/>
      <c r="Q60" s="17">
        <f t="shared" si="29"/>
        <v>272.80104070760768</v>
      </c>
      <c r="R60" s="17">
        <f t="shared" si="30"/>
        <v>1458.9021056400002</v>
      </c>
      <c r="S60" s="17">
        <f t="shared" si="31"/>
        <v>0</v>
      </c>
      <c r="T60" s="17">
        <f t="shared" si="32"/>
        <v>29.270384640000003</v>
      </c>
      <c r="U60" s="17">
        <f t="shared" si="33"/>
        <v>202.3878600242586</v>
      </c>
      <c r="V60" s="17">
        <f t="shared" si="34"/>
        <v>56.49944170559997</v>
      </c>
      <c r="W60" s="19">
        <f t="shared" si="35"/>
        <v>0</v>
      </c>
      <c r="X60" s="18">
        <f t="shared" si="36"/>
        <v>0</v>
      </c>
      <c r="AA60" s="4">
        <v>8.0555987585445799</v>
      </c>
      <c r="AB60" s="2">
        <v>2019.86</v>
      </c>
    </row>
    <row r="61" spans="1:28" ht="12.75" x14ac:dyDescent="0.2">
      <c r="A61" s="29" t="s">
        <v>49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1"/>
      <c r="Q61" s="20">
        <f t="shared" ref="Q61:X61" si="37">SUM(Q52:Q60)</f>
        <v>12314.262028504241</v>
      </c>
      <c r="R61" s="20">
        <f t="shared" si="37"/>
        <v>23358.639429534149</v>
      </c>
      <c r="S61" s="20">
        <f t="shared" si="37"/>
        <v>0</v>
      </c>
      <c r="T61" s="20">
        <f t="shared" si="37"/>
        <v>691.3434622499999</v>
      </c>
      <c r="U61" s="20">
        <f t="shared" si="37"/>
        <v>8713.7558958598001</v>
      </c>
      <c r="V61" s="20">
        <f t="shared" si="37"/>
        <v>2432.5685503861082</v>
      </c>
      <c r="W61" s="21">
        <f t="shared" si="37"/>
        <v>0</v>
      </c>
      <c r="X61" s="22">
        <f t="shared" si="37"/>
        <v>0</v>
      </c>
      <c r="AB61" s="8">
        <v>47510.559999999998</v>
      </c>
    </row>
    <row r="62" spans="1:28" hidden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8" ht="12.75" customHeight="1" x14ac:dyDescent="0.2">
      <c r="A63" s="43" t="s">
        <v>124</v>
      </c>
      <c r="B63" s="44"/>
      <c r="C63" s="33" t="s">
        <v>18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8" x14ac:dyDescent="0.2">
      <c r="A64" s="12">
        <v>30</v>
      </c>
      <c r="B64" s="13" t="s">
        <v>125</v>
      </c>
      <c r="C64" s="13" t="s">
        <v>31</v>
      </c>
      <c r="D64" s="14" t="s">
        <v>126</v>
      </c>
      <c r="E64" s="10"/>
      <c r="F64" s="15" t="s">
        <v>48</v>
      </c>
      <c r="G64" s="16">
        <v>0.78</v>
      </c>
      <c r="H64" s="10"/>
      <c r="I64" s="17">
        <v>239.91869698941699</v>
      </c>
      <c r="J64" s="17">
        <v>722.97198504999994</v>
      </c>
      <c r="K64" s="17">
        <v>0</v>
      </c>
      <c r="L64" s="17">
        <v>27.978200000000001</v>
      </c>
      <c r="M64" s="17">
        <v>179.49092545392099</v>
      </c>
      <c r="N64" s="17">
        <v>50.107437660304598</v>
      </c>
      <c r="O64" s="18">
        <v>0</v>
      </c>
      <c r="P64" s="10"/>
      <c r="Q64" s="17">
        <f t="shared" ref="Q64:Q74" si="38">G64*I64</f>
        <v>187.13658365174527</v>
      </c>
      <c r="R64" s="17">
        <f t="shared" ref="R64:R74" si="39">G64*J64</f>
        <v>563.91814833900003</v>
      </c>
      <c r="S64" s="17">
        <f t="shared" ref="S64:S74" si="40">G64*K64</f>
        <v>0</v>
      </c>
      <c r="T64" s="17">
        <f t="shared" ref="T64:T74" si="41">G64*L64</f>
        <v>21.822996</v>
      </c>
      <c r="U64" s="17">
        <f t="shared" ref="U64:U74" si="42">G64*M64</f>
        <v>140.00292185405837</v>
      </c>
      <c r="V64" s="17">
        <f t="shared" ref="V64:V74" si="43">G64*N64</f>
        <v>39.083801375037588</v>
      </c>
      <c r="W64" s="19">
        <f t="shared" ref="W64:W74" si="44">G64*O64</f>
        <v>0</v>
      </c>
      <c r="X64" s="18">
        <f t="shared" ref="X64:X74" si="45">ROUND(W64,2)</f>
        <v>0</v>
      </c>
      <c r="AA64" s="4">
        <v>1220.4672451536401</v>
      </c>
      <c r="AB64" s="2">
        <v>951.96</v>
      </c>
    </row>
    <row r="65" spans="1:28" ht="24" x14ac:dyDescent="0.2">
      <c r="A65" s="12">
        <v>31</v>
      </c>
      <c r="B65" s="13" t="s">
        <v>127</v>
      </c>
      <c r="C65" s="13" t="s">
        <v>31</v>
      </c>
      <c r="D65" s="14" t="s">
        <v>128</v>
      </c>
      <c r="E65" s="10"/>
      <c r="F65" s="15" t="s">
        <v>48</v>
      </c>
      <c r="G65" s="16">
        <v>9.06</v>
      </c>
      <c r="H65" s="10"/>
      <c r="I65" s="17">
        <v>89.67</v>
      </c>
      <c r="J65" s="17">
        <v>18.63914205</v>
      </c>
      <c r="K65" s="17">
        <v>0</v>
      </c>
      <c r="L65" s="17">
        <v>0</v>
      </c>
      <c r="M65" s="17">
        <v>60.078901496529603</v>
      </c>
      <c r="N65" s="17">
        <v>16.771877485303701</v>
      </c>
      <c r="O65" s="18">
        <v>0</v>
      </c>
      <c r="P65" s="10"/>
      <c r="Q65" s="17">
        <f t="shared" si="38"/>
        <v>812.41020000000003</v>
      </c>
      <c r="R65" s="17">
        <f t="shared" si="39"/>
        <v>168.87062697300001</v>
      </c>
      <c r="S65" s="17">
        <f t="shared" si="40"/>
        <v>0</v>
      </c>
      <c r="T65" s="17">
        <f t="shared" si="41"/>
        <v>0</v>
      </c>
      <c r="U65" s="17">
        <f t="shared" si="42"/>
        <v>544.3148475585582</v>
      </c>
      <c r="V65" s="17">
        <f t="shared" si="43"/>
        <v>151.95321001685153</v>
      </c>
      <c r="W65" s="19">
        <f t="shared" si="44"/>
        <v>0</v>
      </c>
      <c r="X65" s="18">
        <f t="shared" si="45"/>
        <v>0</v>
      </c>
      <c r="AA65" s="4">
        <v>185.15992103183299</v>
      </c>
      <c r="AB65" s="2">
        <v>1677.55</v>
      </c>
    </row>
    <row r="66" spans="1:28" ht="24" x14ac:dyDescent="0.2">
      <c r="A66" s="12">
        <v>32</v>
      </c>
      <c r="B66" s="13" t="s">
        <v>129</v>
      </c>
      <c r="C66" s="13" t="s">
        <v>31</v>
      </c>
      <c r="D66" s="14" t="s">
        <v>130</v>
      </c>
      <c r="E66" s="10"/>
      <c r="F66" s="15" t="s">
        <v>48</v>
      </c>
      <c r="G66" s="16">
        <v>0.46</v>
      </c>
      <c r="H66" s="10"/>
      <c r="I66" s="17">
        <v>313.11</v>
      </c>
      <c r="J66" s="17">
        <v>973.03105934999996</v>
      </c>
      <c r="K66" s="17">
        <v>0</v>
      </c>
      <c r="L66" s="17">
        <v>36.893799999999999</v>
      </c>
      <c r="M66" s="17">
        <v>234.50255184131899</v>
      </c>
      <c r="N66" s="17">
        <v>65.464713426906698</v>
      </c>
      <c r="O66" s="18">
        <v>0</v>
      </c>
      <c r="P66" s="10"/>
      <c r="Q66" s="17">
        <f t="shared" si="38"/>
        <v>144.03060000000002</v>
      </c>
      <c r="R66" s="17">
        <f t="shared" si="39"/>
        <v>447.59428730100001</v>
      </c>
      <c r="S66" s="17">
        <f t="shared" si="40"/>
        <v>0</v>
      </c>
      <c r="T66" s="17">
        <f t="shared" si="41"/>
        <v>16.971147999999999</v>
      </c>
      <c r="U66" s="17">
        <f t="shared" si="42"/>
        <v>107.87117384700674</v>
      </c>
      <c r="V66" s="17">
        <f t="shared" si="43"/>
        <v>30.113768176377082</v>
      </c>
      <c r="W66" s="19">
        <f t="shared" si="44"/>
        <v>0</v>
      </c>
      <c r="X66" s="18">
        <f t="shared" si="45"/>
        <v>0</v>
      </c>
      <c r="AA66" s="4">
        <v>1623.00212461823</v>
      </c>
      <c r="AB66" s="2">
        <v>746.58</v>
      </c>
    </row>
    <row r="67" spans="1:28" ht="24" x14ac:dyDescent="0.2">
      <c r="A67" s="12">
        <v>33</v>
      </c>
      <c r="B67" s="13" t="s">
        <v>131</v>
      </c>
      <c r="C67" s="13" t="s">
        <v>31</v>
      </c>
      <c r="D67" s="14" t="s">
        <v>132</v>
      </c>
      <c r="E67" s="10"/>
      <c r="F67" s="15" t="s">
        <v>102</v>
      </c>
      <c r="G67" s="16">
        <v>42.83</v>
      </c>
      <c r="H67" s="10"/>
      <c r="I67" s="17">
        <v>23.814</v>
      </c>
      <c r="J67" s="17">
        <v>100.5081217</v>
      </c>
      <c r="K67" s="17">
        <v>0</v>
      </c>
      <c r="L67" s="17">
        <v>0.84440000000000004</v>
      </c>
      <c r="M67" s="17">
        <v>16.5211284115314</v>
      </c>
      <c r="N67" s="17">
        <v>4.6121073244520101</v>
      </c>
      <c r="O67" s="18">
        <v>0</v>
      </c>
      <c r="P67" s="10"/>
      <c r="Q67" s="17">
        <f t="shared" si="38"/>
        <v>1019.95362</v>
      </c>
      <c r="R67" s="17">
        <f t="shared" si="39"/>
        <v>4304.7628524109996</v>
      </c>
      <c r="S67" s="17">
        <f t="shared" si="40"/>
        <v>0</v>
      </c>
      <c r="T67" s="17">
        <f t="shared" si="41"/>
        <v>36.165652000000001</v>
      </c>
      <c r="U67" s="17">
        <f t="shared" si="42"/>
        <v>707.59992986588986</v>
      </c>
      <c r="V67" s="17">
        <f t="shared" si="43"/>
        <v>197.53655670627958</v>
      </c>
      <c r="W67" s="19">
        <f t="shared" si="44"/>
        <v>0</v>
      </c>
      <c r="X67" s="18">
        <f t="shared" si="45"/>
        <v>0</v>
      </c>
      <c r="AA67" s="4">
        <v>146.299757435983</v>
      </c>
      <c r="AB67" s="2">
        <v>6266.02</v>
      </c>
    </row>
    <row r="68" spans="1:28" ht="24" x14ac:dyDescent="0.2">
      <c r="A68" s="12">
        <v>34</v>
      </c>
      <c r="B68" s="13" t="s">
        <v>133</v>
      </c>
      <c r="C68" s="13" t="s">
        <v>31</v>
      </c>
      <c r="D68" s="14" t="s">
        <v>134</v>
      </c>
      <c r="E68" s="10"/>
      <c r="F68" s="15" t="s">
        <v>61</v>
      </c>
      <c r="G68" s="16">
        <v>589.86300000000006</v>
      </c>
      <c r="H68" s="10"/>
      <c r="I68" s="17">
        <v>16.425044712960698</v>
      </c>
      <c r="J68" s="17">
        <v>74.719103200000006</v>
      </c>
      <c r="K68" s="17">
        <v>0</v>
      </c>
      <c r="L68" s="17">
        <v>1.5920000000000001</v>
      </c>
      <c r="M68" s="17">
        <v>12.0714202583756</v>
      </c>
      <c r="N68" s="17">
        <v>3.3699081808075699</v>
      </c>
      <c r="O68" s="18">
        <v>0</v>
      </c>
      <c r="P68" s="10"/>
      <c r="Q68" s="17">
        <f t="shared" si="38"/>
        <v>9688.526149521138</v>
      </c>
      <c r="R68" s="17">
        <f t="shared" si="39"/>
        <v>44074.034370861606</v>
      </c>
      <c r="S68" s="17">
        <f t="shared" si="40"/>
        <v>0</v>
      </c>
      <c r="T68" s="17">
        <f t="shared" si="41"/>
        <v>939.06189600000016</v>
      </c>
      <c r="U68" s="17">
        <f t="shared" si="42"/>
        <v>7120.4841678662069</v>
      </c>
      <c r="V68" s="17">
        <f t="shared" si="43"/>
        <v>1987.7841492556959</v>
      </c>
      <c r="W68" s="19">
        <f t="shared" si="44"/>
        <v>0</v>
      </c>
      <c r="X68" s="18">
        <f t="shared" si="45"/>
        <v>0</v>
      </c>
      <c r="AA68" s="4">
        <v>108.177476352144</v>
      </c>
      <c r="AB68" s="2">
        <v>63809.89</v>
      </c>
    </row>
    <row r="69" spans="1:28" ht="24" x14ac:dyDescent="0.2">
      <c r="A69" s="12">
        <v>35</v>
      </c>
      <c r="B69" s="13" t="s">
        <v>135</v>
      </c>
      <c r="C69" s="13" t="s">
        <v>31</v>
      </c>
      <c r="D69" s="14" t="s">
        <v>136</v>
      </c>
      <c r="E69" s="10"/>
      <c r="F69" s="15" t="s">
        <v>61</v>
      </c>
      <c r="G69" s="16">
        <v>5.54</v>
      </c>
      <c r="H69" s="10"/>
      <c r="I69" s="17">
        <v>35.6577893768549</v>
      </c>
      <c r="J69" s="17">
        <v>176.40939539999999</v>
      </c>
      <c r="K69" s="17">
        <v>0</v>
      </c>
      <c r="L69" s="17">
        <v>3.8805000000000001</v>
      </c>
      <c r="M69" s="17">
        <v>26.490654542359199</v>
      </c>
      <c r="N69" s="17">
        <v>7.3952419472186204</v>
      </c>
      <c r="O69" s="18">
        <v>0</v>
      </c>
      <c r="P69" s="10"/>
      <c r="Q69" s="17">
        <f t="shared" si="38"/>
        <v>197.54415314777614</v>
      </c>
      <c r="R69" s="17">
        <f t="shared" si="39"/>
        <v>977.30805051599998</v>
      </c>
      <c r="S69" s="17">
        <f t="shared" si="40"/>
        <v>0</v>
      </c>
      <c r="T69" s="17">
        <f t="shared" si="41"/>
        <v>21.497970000000002</v>
      </c>
      <c r="U69" s="17">
        <f t="shared" si="42"/>
        <v>146.75822616466996</v>
      </c>
      <c r="V69" s="17">
        <f t="shared" si="43"/>
        <v>40.969640387591156</v>
      </c>
      <c r="W69" s="19">
        <f t="shared" si="44"/>
        <v>0</v>
      </c>
      <c r="X69" s="18">
        <f t="shared" si="45"/>
        <v>0</v>
      </c>
      <c r="AA69" s="4">
        <v>249.83358126643299</v>
      </c>
      <c r="AB69" s="2">
        <v>1384.08</v>
      </c>
    </row>
    <row r="70" spans="1:28" x14ac:dyDescent="0.2">
      <c r="A70" s="12">
        <v>36</v>
      </c>
      <c r="B70" s="13" t="s">
        <v>137</v>
      </c>
      <c r="C70" s="13" t="s">
        <v>31</v>
      </c>
      <c r="D70" s="14" t="s">
        <v>138</v>
      </c>
      <c r="E70" s="10"/>
      <c r="F70" s="15" t="s">
        <v>61</v>
      </c>
      <c r="G70" s="16">
        <v>159.64500000000001</v>
      </c>
      <c r="H70" s="10"/>
      <c r="I70" s="17">
        <v>11.613</v>
      </c>
      <c r="J70" s="17">
        <v>35.196545999999998</v>
      </c>
      <c r="K70" s="17">
        <v>0</v>
      </c>
      <c r="L70" s="17">
        <v>0.69650000000000001</v>
      </c>
      <c r="M70" s="17">
        <v>8.2473652054369406</v>
      </c>
      <c r="N70" s="17">
        <v>2.30236897407545</v>
      </c>
      <c r="O70" s="18">
        <v>0</v>
      </c>
      <c r="P70" s="10"/>
      <c r="Q70" s="17">
        <f t="shared" si="38"/>
        <v>1853.9573850000002</v>
      </c>
      <c r="R70" s="17">
        <f t="shared" si="39"/>
        <v>5618.9525861700004</v>
      </c>
      <c r="S70" s="17">
        <f t="shared" si="40"/>
        <v>0</v>
      </c>
      <c r="T70" s="17">
        <f t="shared" si="41"/>
        <v>111.19274250000001</v>
      </c>
      <c r="U70" s="17">
        <f t="shared" si="42"/>
        <v>1316.6506182219805</v>
      </c>
      <c r="V70" s="17">
        <f t="shared" si="43"/>
        <v>367.56169486627527</v>
      </c>
      <c r="W70" s="19">
        <f t="shared" si="44"/>
        <v>0</v>
      </c>
      <c r="X70" s="18">
        <f t="shared" si="45"/>
        <v>0</v>
      </c>
      <c r="AA70" s="4">
        <v>58.055780179512404</v>
      </c>
      <c r="AB70" s="2">
        <v>9268.32</v>
      </c>
    </row>
    <row r="71" spans="1:28" x14ac:dyDescent="0.2">
      <c r="A71" s="12">
        <v>40</v>
      </c>
      <c r="B71" s="13" t="s">
        <v>139</v>
      </c>
      <c r="C71" s="13" t="s">
        <v>31</v>
      </c>
      <c r="D71" s="14" t="s">
        <v>140</v>
      </c>
      <c r="E71" s="10"/>
      <c r="F71" s="15" t="s">
        <v>102</v>
      </c>
      <c r="G71" s="16">
        <v>32.799999999999997</v>
      </c>
      <c r="H71" s="10"/>
      <c r="I71" s="17">
        <v>2.94</v>
      </c>
      <c r="J71" s="17">
        <v>34.040664</v>
      </c>
      <c r="K71" s="17">
        <v>0</v>
      </c>
      <c r="L71" s="17">
        <v>0.19900000000000001</v>
      </c>
      <c r="M71" s="17">
        <v>2.1031300523877099</v>
      </c>
      <c r="N71" s="17">
        <v>0.58711858398983097</v>
      </c>
      <c r="O71" s="18">
        <v>0</v>
      </c>
      <c r="P71" s="10"/>
      <c r="Q71" s="17">
        <f t="shared" si="38"/>
        <v>96.431999999999988</v>
      </c>
      <c r="R71" s="17">
        <f t="shared" si="39"/>
        <v>1116.5337791999998</v>
      </c>
      <c r="S71" s="17">
        <f t="shared" si="40"/>
        <v>0</v>
      </c>
      <c r="T71" s="17">
        <f t="shared" si="41"/>
        <v>6.5271999999999997</v>
      </c>
      <c r="U71" s="17">
        <f t="shared" si="42"/>
        <v>68.982665718316881</v>
      </c>
      <c r="V71" s="17">
        <f t="shared" si="43"/>
        <v>19.257489554866453</v>
      </c>
      <c r="W71" s="19">
        <f t="shared" si="44"/>
        <v>0</v>
      </c>
      <c r="X71" s="18">
        <f t="shared" si="45"/>
        <v>0</v>
      </c>
      <c r="AA71" s="4">
        <v>39.869912636377499</v>
      </c>
      <c r="AB71" s="2">
        <v>1307.73</v>
      </c>
    </row>
    <row r="72" spans="1:28" x14ac:dyDescent="0.2">
      <c r="A72" s="12">
        <v>41</v>
      </c>
      <c r="B72" s="13" t="s">
        <v>141</v>
      </c>
      <c r="C72" s="13" t="s">
        <v>31</v>
      </c>
      <c r="D72" s="14" t="s">
        <v>142</v>
      </c>
      <c r="E72" s="10"/>
      <c r="F72" s="15" t="s">
        <v>102</v>
      </c>
      <c r="G72" s="16">
        <v>28.5</v>
      </c>
      <c r="H72" s="10"/>
      <c r="I72" s="17">
        <v>2.94</v>
      </c>
      <c r="J72" s="17">
        <v>29.050518</v>
      </c>
      <c r="K72" s="17">
        <v>0</v>
      </c>
      <c r="L72" s="17">
        <v>0.19900000000000001</v>
      </c>
      <c r="M72" s="17">
        <v>2.1031300523877099</v>
      </c>
      <c r="N72" s="17">
        <v>0.58711858398983097</v>
      </c>
      <c r="O72" s="18">
        <v>0</v>
      </c>
      <c r="P72" s="10"/>
      <c r="Q72" s="17">
        <f t="shared" si="38"/>
        <v>83.789999999999992</v>
      </c>
      <c r="R72" s="17">
        <f t="shared" si="39"/>
        <v>827.93976299999997</v>
      </c>
      <c r="S72" s="17">
        <f t="shared" si="40"/>
        <v>0</v>
      </c>
      <c r="T72" s="17">
        <f t="shared" si="41"/>
        <v>5.6715</v>
      </c>
      <c r="U72" s="17">
        <f t="shared" si="42"/>
        <v>59.939206493049731</v>
      </c>
      <c r="V72" s="17">
        <f t="shared" si="43"/>
        <v>16.732879643710184</v>
      </c>
      <c r="W72" s="19">
        <f t="shared" si="44"/>
        <v>0</v>
      </c>
      <c r="X72" s="18">
        <f t="shared" si="45"/>
        <v>0</v>
      </c>
      <c r="AA72" s="4">
        <v>34.879766636377497</v>
      </c>
      <c r="AB72" s="2">
        <v>994.07</v>
      </c>
    </row>
    <row r="73" spans="1:28" x14ac:dyDescent="0.2">
      <c r="A73" s="12">
        <v>42</v>
      </c>
      <c r="B73" s="13" t="s">
        <v>143</v>
      </c>
      <c r="C73" s="13" t="s">
        <v>31</v>
      </c>
      <c r="D73" s="14" t="s">
        <v>144</v>
      </c>
      <c r="E73" s="10"/>
      <c r="F73" s="15" t="s">
        <v>102</v>
      </c>
      <c r="G73" s="16">
        <v>26.4</v>
      </c>
      <c r="H73" s="10"/>
      <c r="I73" s="17">
        <v>2.94</v>
      </c>
      <c r="J73" s="17">
        <v>27.725334</v>
      </c>
      <c r="K73" s="17">
        <v>0</v>
      </c>
      <c r="L73" s="17">
        <v>0.19900000000000001</v>
      </c>
      <c r="M73" s="17">
        <v>2.1031300523877099</v>
      </c>
      <c r="N73" s="17">
        <v>0.58711858398983097</v>
      </c>
      <c r="O73" s="18">
        <v>0</v>
      </c>
      <c r="P73" s="10"/>
      <c r="Q73" s="17">
        <f t="shared" si="38"/>
        <v>77.616</v>
      </c>
      <c r="R73" s="17">
        <f t="shared" si="39"/>
        <v>731.94881759999998</v>
      </c>
      <c r="S73" s="17">
        <f t="shared" si="40"/>
        <v>0</v>
      </c>
      <c r="T73" s="17">
        <f t="shared" si="41"/>
        <v>5.2535999999999996</v>
      </c>
      <c r="U73" s="17">
        <f t="shared" si="42"/>
        <v>55.52263338303554</v>
      </c>
      <c r="V73" s="17">
        <f t="shared" si="43"/>
        <v>15.499930617331536</v>
      </c>
      <c r="W73" s="19">
        <f t="shared" si="44"/>
        <v>0</v>
      </c>
      <c r="X73" s="18">
        <f t="shared" si="45"/>
        <v>0</v>
      </c>
      <c r="AA73" s="4">
        <v>33.554582636377503</v>
      </c>
      <c r="AB73" s="2">
        <v>885.84</v>
      </c>
    </row>
    <row r="74" spans="1:28" x14ac:dyDescent="0.2">
      <c r="A74" s="12">
        <v>44</v>
      </c>
      <c r="B74" s="13" t="s">
        <v>145</v>
      </c>
      <c r="C74" s="13" t="s">
        <v>31</v>
      </c>
      <c r="D74" s="14" t="s">
        <v>146</v>
      </c>
      <c r="E74" s="10"/>
      <c r="F74" s="15" t="s">
        <v>102</v>
      </c>
      <c r="G74" s="16">
        <v>10.8</v>
      </c>
      <c r="H74" s="10"/>
      <c r="I74" s="17">
        <v>2.94</v>
      </c>
      <c r="J74" s="17">
        <v>32.301360000000003</v>
      </c>
      <c r="K74" s="17">
        <v>0</v>
      </c>
      <c r="L74" s="17">
        <v>0.19900000000000001</v>
      </c>
      <c r="M74" s="17">
        <v>2.1031300523877099</v>
      </c>
      <c r="N74" s="17">
        <v>0.58711858398983097</v>
      </c>
      <c r="O74" s="18">
        <v>0</v>
      </c>
      <c r="P74" s="10"/>
      <c r="Q74" s="17">
        <f t="shared" si="38"/>
        <v>31.752000000000002</v>
      </c>
      <c r="R74" s="17">
        <f t="shared" si="39"/>
        <v>348.85468800000007</v>
      </c>
      <c r="S74" s="17">
        <f t="shared" si="40"/>
        <v>0</v>
      </c>
      <c r="T74" s="17">
        <f t="shared" si="41"/>
        <v>2.1492000000000004</v>
      </c>
      <c r="U74" s="17">
        <f t="shared" si="42"/>
        <v>22.713804565787267</v>
      </c>
      <c r="V74" s="17">
        <f t="shared" si="43"/>
        <v>6.3408807070901752</v>
      </c>
      <c r="W74" s="19">
        <f t="shared" si="44"/>
        <v>0</v>
      </c>
      <c r="X74" s="18">
        <f t="shared" si="45"/>
        <v>0</v>
      </c>
      <c r="AA74" s="4">
        <v>38.130608636377502</v>
      </c>
      <c r="AB74" s="2">
        <v>411.81</v>
      </c>
    </row>
    <row r="75" spans="1:28" ht="12.75" x14ac:dyDescent="0.2">
      <c r="A75" s="29" t="s">
        <v>49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1"/>
      <c r="Q75" s="20">
        <f t="shared" ref="Q75:X75" si="46">SUM(Q64:Q74)</f>
        <v>14193.148691320661</v>
      </c>
      <c r="R75" s="20">
        <f t="shared" si="46"/>
        <v>59180.71797037161</v>
      </c>
      <c r="S75" s="20">
        <f t="shared" si="46"/>
        <v>0</v>
      </c>
      <c r="T75" s="20">
        <f t="shared" si="46"/>
        <v>1166.3139045</v>
      </c>
      <c r="U75" s="20">
        <f t="shared" si="46"/>
        <v>10290.840195538558</v>
      </c>
      <c r="V75" s="20">
        <f t="shared" si="46"/>
        <v>2872.8340013071061</v>
      </c>
      <c r="W75" s="21">
        <f t="shared" si="46"/>
        <v>0</v>
      </c>
      <c r="X75" s="22">
        <f t="shared" si="46"/>
        <v>0</v>
      </c>
      <c r="AB75" s="8">
        <v>87703.85</v>
      </c>
    </row>
    <row r="76" spans="1:28" hidden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8" ht="12.75" customHeight="1" x14ac:dyDescent="0.2">
      <c r="A77" s="43" t="s">
        <v>147</v>
      </c>
      <c r="B77" s="44"/>
      <c r="C77" s="33" t="s">
        <v>19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8" ht="24" x14ac:dyDescent="0.2">
      <c r="A78" s="12">
        <v>51</v>
      </c>
      <c r="B78" s="13" t="s">
        <v>148</v>
      </c>
      <c r="C78" s="13" t="s">
        <v>31</v>
      </c>
      <c r="D78" s="14" t="s">
        <v>149</v>
      </c>
      <c r="E78" s="10"/>
      <c r="F78" s="15" t="s">
        <v>48</v>
      </c>
      <c r="G78" s="16">
        <v>2.048</v>
      </c>
      <c r="H78" s="10"/>
      <c r="I78" s="17">
        <v>300.00273975724002</v>
      </c>
      <c r="J78" s="17">
        <v>436.32619030000001</v>
      </c>
      <c r="K78" s="17">
        <v>0</v>
      </c>
      <c r="L78" s="17">
        <v>38.090000000000003</v>
      </c>
      <c r="M78" s="17">
        <v>226.52214127988199</v>
      </c>
      <c r="N78" s="17">
        <v>63.236868628070503</v>
      </c>
      <c r="O78" s="18">
        <v>0</v>
      </c>
      <c r="P78" s="10"/>
      <c r="Q78" s="17">
        <f t="shared" ref="Q78:Q94" si="47">G78*I78</f>
        <v>614.40561102282754</v>
      </c>
      <c r="R78" s="17">
        <f t="shared" ref="R78:R94" si="48">G78*J78</f>
        <v>893.59603773440006</v>
      </c>
      <c r="S78" s="17">
        <f t="shared" ref="S78:S94" si="49">G78*K78</f>
        <v>0</v>
      </c>
      <c r="T78" s="17">
        <f t="shared" ref="T78:T94" si="50">G78*L78</f>
        <v>78.008320000000012</v>
      </c>
      <c r="U78" s="17">
        <f t="shared" ref="U78:U94" si="51">G78*M78</f>
        <v>463.91734534119831</v>
      </c>
      <c r="V78" s="17">
        <f t="shared" ref="V78:V94" si="52">G78*N78</f>
        <v>129.50910695028838</v>
      </c>
      <c r="W78" s="19">
        <f t="shared" ref="W78:W94" si="53">G78*O78</f>
        <v>0</v>
      </c>
      <c r="X78" s="18">
        <f t="shared" ref="X78:X94" si="54">ROUND(W78,2)</f>
        <v>0</v>
      </c>
      <c r="AA78" s="4">
        <v>1064.17793996519</v>
      </c>
      <c r="AB78" s="2">
        <v>2179.44</v>
      </c>
    </row>
    <row r="79" spans="1:28" ht="24" x14ac:dyDescent="0.2">
      <c r="A79" s="12">
        <v>52</v>
      </c>
      <c r="B79" s="13" t="s">
        <v>150</v>
      </c>
      <c r="C79" s="13" t="s">
        <v>31</v>
      </c>
      <c r="D79" s="14" t="s">
        <v>151</v>
      </c>
      <c r="E79" s="10"/>
      <c r="F79" s="15" t="s">
        <v>48</v>
      </c>
      <c r="G79" s="16">
        <v>20.338999999999999</v>
      </c>
      <c r="H79" s="10"/>
      <c r="I79" s="17">
        <v>91.250248405337302</v>
      </c>
      <c r="J79" s="17">
        <v>372.57311664999997</v>
      </c>
      <c r="K79" s="17">
        <v>0</v>
      </c>
      <c r="L79" s="17">
        <v>117.3252</v>
      </c>
      <c r="M79" s="17">
        <v>139.74555391255399</v>
      </c>
      <c r="N79" s="17">
        <v>39.0119534637737</v>
      </c>
      <c r="O79" s="18">
        <v>0</v>
      </c>
      <c r="P79" s="10"/>
      <c r="Q79" s="17">
        <f t="shared" si="47"/>
        <v>1855.9388023161553</v>
      </c>
      <c r="R79" s="17">
        <f t="shared" si="48"/>
        <v>7577.7646195443485</v>
      </c>
      <c r="S79" s="17">
        <f t="shared" si="49"/>
        <v>0</v>
      </c>
      <c r="T79" s="17">
        <f t="shared" si="50"/>
        <v>2386.2772427999998</v>
      </c>
      <c r="U79" s="17">
        <f t="shared" si="51"/>
        <v>2842.2848210274356</v>
      </c>
      <c r="V79" s="17">
        <f t="shared" si="52"/>
        <v>793.46412149969319</v>
      </c>
      <c r="W79" s="19">
        <f t="shared" si="53"/>
        <v>0</v>
      </c>
      <c r="X79" s="18">
        <f t="shared" si="54"/>
        <v>0</v>
      </c>
      <c r="AA79" s="4">
        <v>759.90607243166505</v>
      </c>
      <c r="AB79" s="2">
        <v>15455.73</v>
      </c>
    </row>
    <row r="80" spans="1:28" ht="24" x14ac:dyDescent="0.2">
      <c r="A80" s="12">
        <v>53</v>
      </c>
      <c r="B80" s="13" t="s">
        <v>71</v>
      </c>
      <c r="C80" s="13" t="s">
        <v>31</v>
      </c>
      <c r="D80" s="14" t="s">
        <v>152</v>
      </c>
      <c r="E80" s="10"/>
      <c r="F80" s="15" t="s">
        <v>73</v>
      </c>
      <c r="G80" s="16">
        <v>3.0819999999999999</v>
      </c>
      <c r="H80" s="10"/>
      <c r="I80" s="17">
        <v>630.32863898456105</v>
      </c>
      <c r="J80" s="17">
        <v>3570.3562860000002</v>
      </c>
      <c r="K80" s="17">
        <v>0</v>
      </c>
      <c r="L80" s="17">
        <v>223.66800000000001</v>
      </c>
      <c r="M80" s="17">
        <v>572.17776237226201</v>
      </c>
      <c r="N80" s="17">
        <v>159.73153788234799</v>
      </c>
      <c r="O80" s="18">
        <v>0</v>
      </c>
      <c r="P80" s="10"/>
      <c r="Q80" s="17">
        <f t="shared" si="47"/>
        <v>1942.6728653504172</v>
      </c>
      <c r="R80" s="17">
        <f t="shared" si="48"/>
        <v>11003.838073452</v>
      </c>
      <c r="S80" s="17">
        <f t="shared" si="49"/>
        <v>0</v>
      </c>
      <c r="T80" s="17">
        <f t="shared" si="50"/>
        <v>689.34477600000002</v>
      </c>
      <c r="U80" s="17">
        <f t="shared" si="51"/>
        <v>1763.4518636313114</v>
      </c>
      <c r="V80" s="17">
        <f t="shared" si="52"/>
        <v>492.29259975339647</v>
      </c>
      <c r="W80" s="19">
        <f t="shared" si="53"/>
        <v>0</v>
      </c>
      <c r="X80" s="18">
        <f t="shared" si="54"/>
        <v>0</v>
      </c>
      <c r="AA80" s="4">
        <v>5156.2622252391702</v>
      </c>
      <c r="AB80" s="2">
        <v>15891.6</v>
      </c>
    </row>
    <row r="81" spans="1:28" ht="24" x14ac:dyDescent="0.2">
      <c r="A81" s="12">
        <v>54</v>
      </c>
      <c r="B81" s="13" t="s">
        <v>74</v>
      </c>
      <c r="C81" s="13" t="s">
        <v>31</v>
      </c>
      <c r="D81" s="14" t="s">
        <v>75</v>
      </c>
      <c r="E81" s="10"/>
      <c r="F81" s="15" t="s">
        <v>73</v>
      </c>
      <c r="G81" s="16">
        <v>0.48699999999999999</v>
      </c>
      <c r="H81" s="10"/>
      <c r="I81" s="17">
        <v>525.03989082455598</v>
      </c>
      <c r="J81" s="17">
        <v>3627.1663029000001</v>
      </c>
      <c r="K81" s="17">
        <v>0</v>
      </c>
      <c r="L81" s="17">
        <v>184.57429999999999</v>
      </c>
      <c r="M81" s="17">
        <v>475.44151969541701</v>
      </c>
      <c r="N81" s="17">
        <v>132.72624367505699</v>
      </c>
      <c r="O81" s="18">
        <v>0</v>
      </c>
      <c r="P81" s="10"/>
      <c r="Q81" s="17">
        <f t="shared" si="47"/>
        <v>255.69442683155876</v>
      </c>
      <c r="R81" s="17">
        <f t="shared" si="48"/>
        <v>1766.4299895122999</v>
      </c>
      <c r="S81" s="17">
        <f t="shared" si="49"/>
        <v>0</v>
      </c>
      <c r="T81" s="17">
        <f t="shared" si="50"/>
        <v>89.887684100000001</v>
      </c>
      <c r="U81" s="17">
        <f t="shared" si="51"/>
        <v>231.54002009166808</v>
      </c>
      <c r="V81" s="17">
        <f t="shared" si="52"/>
        <v>64.637680669752754</v>
      </c>
      <c r="W81" s="19">
        <f t="shared" si="53"/>
        <v>0</v>
      </c>
      <c r="X81" s="18">
        <f t="shared" si="54"/>
        <v>0</v>
      </c>
      <c r="AA81" s="4">
        <v>4944.9482570950304</v>
      </c>
      <c r="AB81" s="2">
        <v>2408.19</v>
      </c>
    </row>
    <row r="82" spans="1:28" x14ac:dyDescent="0.2">
      <c r="A82" s="12">
        <v>55</v>
      </c>
      <c r="B82" s="13" t="s">
        <v>153</v>
      </c>
      <c r="C82" s="13" t="s">
        <v>31</v>
      </c>
      <c r="D82" s="27" t="s">
        <v>583</v>
      </c>
      <c r="E82" s="10"/>
      <c r="F82" s="15" t="s">
        <v>61</v>
      </c>
      <c r="G82" s="16">
        <v>579.01</v>
      </c>
      <c r="H82" s="10"/>
      <c r="I82" s="17">
        <v>23.924411281904</v>
      </c>
      <c r="J82" s="17">
        <v>145.91549918749999</v>
      </c>
      <c r="K82" s="17">
        <v>0</v>
      </c>
      <c r="L82" s="17">
        <v>2.4907590000000002</v>
      </c>
      <c r="M82" s="17">
        <v>17.698164529726402</v>
      </c>
      <c r="N82" s="17">
        <v>4.9406936514054598</v>
      </c>
      <c r="O82" s="18">
        <v>0</v>
      </c>
      <c r="P82" s="10"/>
      <c r="Q82" s="17">
        <f t="shared" si="47"/>
        <v>13852.473376335234</v>
      </c>
      <c r="R82" s="17">
        <f t="shared" si="48"/>
        <v>84486.53318455437</v>
      </c>
      <c r="S82" s="17">
        <f t="shared" si="49"/>
        <v>0</v>
      </c>
      <c r="T82" s="17">
        <f t="shared" si="50"/>
        <v>1442.1743685900001</v>
      </c>
      <c r="U82" s="17">
        <f t="shared" si="51"/>
        <v>10247.414244356884</v>
      </c>
      <c r="V82" s="17">
        <f t="shared" si="52"/>
        <v>2860.7110311002752</v>
      </c>
      <c r="W82" s="19">
        <f t="shared" si="53"/>
        <v>0</v>
      </c>
      <c r="X82" s="18">
        <f t="shared" si="54"/>
        <v>0</v>
      </c>
      <c r="AA82" s="4">
        <v>194.96952765053601</v>
      </c>
      <c r="AB82" s="2">
        <v>112889.31</v>
      </c>
    </row>
    <row r="83" spans="1:28" ht="24" x14ac:dyDescent="0.2">
      <c r="A83" s="12">
        <v>57</v>
      </c>
      <c r="B83" s="13" t="s">
        <v>115</v>
      </c>
      <c r="C83" s="13" t="s">
        <v>31</v>
      </c>
      <c r="D83" s="14" t="s">
        <v>116</v>
      </c>
      <c r="E83" s="10"/>
      <c r="F83" s="15" t="s">
        <v>61</v>
      </c>
      <c r="G83" s="16">
        <v>183.3</v>
      </c>
      <c r="H83" s="10"/>
      <c r="I83" s="17">
        <v>1.3097920271104599</v>
      </c>
      <c r="J83" s="17">
        <v>13.7801475</v>
      </c>
      <c r="K83" s="17">
        <v>0</v>
      </c>
      <c r="L83" s="17">
        <v>0.32432100000000003</v>
      </c>
      <c r="M83" s="17">
        <v>1.0948557554362099</v>
      </c>
      <c r="N83" s="17">
        <v>0.305644513079461</v>
      </c>
      <c r="O83" s="18">
        <v>0</v>
      </c>
      <c r="P83" s="10"/>
      <c r="Q83" s="17">
        <f t="shared" si="47"/>
        <v>240.08487856934732</v>
      </c>
      <c r="R83" s="17">
        <f t="shared" si="48"/>
        <v>2525.90103675</v>
      </c>
      <c r="S83" s="17">
        <f t="shared" si="49"/>
        <v>0</v>
      </c>
      <c r="T83" s="17">
        <f t="shared" si="50"/>
        <v>59.448039300000005</v>
      </c>
      <c r="U83" s="17">
        <f t="shared" si="51"/>
        <v>200.6870599714573</v>
      </c>
      <c r="V83" s="17">
        <f t="shared" si="52"/>
        <v>56.024639247465203</v>
      </c>
      <c r="W83" s="19">
        <f t="shared" si="53"/>
        <v>0</v>
      </c>
      <c r="X83" s="18">
        <f t="shared" si="54"/>
        <v>0</v>
      </c>
      <c r="AA83" s="4">
        <v>16.8147607956261</v>
      </c>
      <c r="AB83" s="2">
        <v>3082.15</v>
      </c>
    </row>
    <row r="84" spans="1:28" x14ac:dyDescent="0.2">
      <c r="A84" s="12">
        <v>59</v>
      </c>
      <c r="B84" s="13" t="s">
        <v>119</v>
      </c>
      <c r="C84" s="13" t="s">
        <v>31</v>
      </c>
      <c r="D84" s="14" t="s">
        <v>120</v>
      </c>
      <c r="E84" s="10"/>
      <c r="F84" s="15" t="s">
        <v>61</v>
      </c>
      <c r="G84" s="16">
        <v>183.3</v>
      </c>
      <c r="H84" s="10"/>
      <c r="I84" s="17">
        <v>11.1606073049605</v>
      </c>
      <c r="J84" s="17">
        <v>7.63629566</v>
      </c>
      <c r="K84" s="17">
        <v>0</v>
      </c>
      <c r="L84" s="17">
        <v>0.40373399999999998</v>
      </c>
      <c r="M84" s="17">
        <v>7.7481088673242997</v>
      </c>
      <c r="N84" s="17">
        <v>2.1629944860603798</v>
      </c>
      <c r="O84" s="18">
        <v>0</v>
      </c>
      <c r="P84" s="10"/>
      <c r="Q84" s="17">
        <f t="shared" si="47"/>
        <v>2045.7393189992597</v>
      </c>
      <c r="R84" s="17">
        <f t="shared" si="48"/>
        <v>1399.7329944780001</v>
      </c>
      <c r="S84" s="17">
        <f t="shared" si="49"/>
        <v>0</v>
      </c>
      <c r="T84" s="17">
        <f t="shared" si="50"/>
        <v>74.0044422</v>
      </c>
      <c r="U84" s="17">
        <f t="shared" si="51"/>
        <v>1420.2283553805441</v>
      </c>
      <c r="V84" s="17">
        <f t="shared" si="52"/>
        <v>396.47688929486765</v>
      </c>
      <c r="W84" s="19">
        <f t="shared" si="53"/>
        <v>0</v>
      </c>
      <c r="X84" s="18">
        <f t="shared" si="54"/>
        <v>0</v>
      </c>
      <c r="AA84" s="4">
        <v>29.111740318345198</v>
      </c>
      <c r="AB84" s="2">
        <v>5336.18</v>
      </c>
    </row>
    <row r="85" spans="1:28" ht="24" x14ac:dyDescent="0.2">
      <c r="A85" s="12">
        <v>60</v>
      </c>
      <c r="B85" s="13" t="s">
        <v>121</v>
      </c>
      <c r="C85" s="13" t="s">
        <v>31</v>
      </c>
      <c r="D85" s="14" t="s">
        <v>122</v>
      </c>
      <c r="E85" s="10"/>
      <c r="F85" s="15" t="s">
        <v>61</v>
      </c>
      <c r="G85" s="16">
        <v>183.3</v>
      </c>
      <c r="H85" s="10"/>
      <c r="I85" s="17">
        <v>3.2464949999999999</v>
      </c>
      <c r="J85" s="17">
        <v>9.6337938375000007</v>
      </c>
      <c r="K85" s="17">
        <v>0</v>
      </c>
      <c r="L85" s="17">
        <v>0.51889249999999998</v>
      </c>
      <c r="M85" s="17">
        <v>2.5228096878416801</v>
      </c>
      <c r="N85" s="17">
        <v>0.70427810677700298</v>
      </c>
      <c r="O85" s="18">
        <v>0</v>
      </c>
      <c r="P85" s="10"/>
      <c r="Q85" s="17">
        <f t="shared" si="47"/>
        <v>595.08253350000007</v>
      </c>
      <c r="R85" s="17">
        <f t="shared" si="48"/>
        <v>1765.8744104137502</v>
      </c>
      <c r="S85" s="17">
        <f t="shared" si="49"/>
        <v>0</v>
      </c>
      <c r="T85" s="17">
        <f t="shared" si="50"/>
        <v>95.112995249999997</v>
      </c>
      <c r="U85" s="17">
        <f t="shared" si="51"/>
        <v>462.43101578137998</v>
      </c>
      <c r="V85" s="17">
        <f t="shared" si="52"/>
        <v>129.09417697222466</v>
      </c>
      <c r="W85" s="19">
        <f t="shared" si="53"/>
        <v>0</v>
      </c>
      <c r="X85" s="18">
        <f t="shared" si="54"/>
        <v>0</v>
      </c>
      <c r="AA85" s="4">
        <v>16.626269132118701</v>
      </c>
      <c r="AB85" s="2">
        <v>3047.6</v>
      </c>
    </row>
    <row r="86" spans="1:28" x14ac:dyDescent="0.2">
      <c r="A86" s="12">
        <v>61</v>
      </c>
      <c r="B86" s="13" t="s">
        <v>123</v>
      </c>
      <c r="C86" s="13" t="s">
        <v>31</v>
      </c>
      <c r="D86" s="27" t="s">
        <v>582</v>
      </c>
      <c r="E86" s="10"/>
      <c r="F86" s="15" t="s">
        <v>61</v>
      </c>
      <c r="G86" s="16">
        <v>183.3</v>
      </c>
      <c r="H86" s="10"/>
      <c r="I86" s="17">
        <v>1.08798373098671</v>
      </c>
      <c r="J86" s="17">
        <v>5.8183860000000003</v>
      </c>
      <c r="K86" s="17">
        <v>0</v>
      </c>
      <c r="L86" s="17">
        <v>0.11673600000000001</v>
      </c>
      <c r="M86" s="17">
        <v>0.80716223986702795</v>
      </c>
      <c r="N86" s="17">
        <v>0.225330787690835</v>
      </c>
      <c r="O86" s="18">
        <v>0</v>
      </c>
      <c r="P86" s="10"/>
      <c r="Q86" s="17">
        <f t="shared" si="47"/>
        <v>199.42741788986396</v>
      </c>
      <c r="R86" s="17">
        <f t="shared" si="48"/>
        <v>1066.5101538000001</v>
      </c>
      <c r="S86" s="17">
        <f t="shared" si="49"/>
        <v>0</v>
      </c>
      <c r="T86" s="17">
        <f t="shared" si="50"/>
        <v>21.397708800000004</v>
      </c>
      <c r="U86" s="17">
        <f t="shared" si="51"/>
        <v>147.95283856762623</v>
      </c>
      <c r="V86" s="17">
        <f t="shared" si="52"/>
        <v>41.303133383730056</v>
      </c>
      <c r="W86" s="19">
        <f t="shared" si="53"/>
        <v>0</v>
      </c>
      <c r="X86" s="18">
        <f t="shared" si="54"/>
        <v>0</v>
      </c>
      <c r="AA86" s="4">
        <v>8.0555987585445799</v>
      </c>
      <c r="AB86" s="2">
        <v>1476.59</v>
      </c>
    </row>
    <row r="87" spans="1:28" ht="24" x14ac:dyDescent="0.2">
      <c r="A87" s="12">
        <v>62</v>
      </c>
      <c r="B87" s="13" t="s">
        <v>154</v>
      </c>
      <c r="C87" s="13" t="s">
        <v>31</v>
      </c>
      <c r="D87" s="14" t="s">
        <v>155</v>
      </c>
      <c r="E87" s="10"/>
      <c r="F87" s="15" t="s">
        <v>48</v>
      </c>
      <c r="G87" s="16">
        <v>24.096</v>
      </c>
      <c r="H87" s="10"/>
      <c r="I87" s="17">
        <v>276.69883016449199</v>
      </c>
      <c r="J87" s="17">
        <v>332.76884619999998</v>
      </c>
      <c r="K87" s="17">
        <v>0</v>
      </c>
      <c r="L87" s="17">
        <v>50.782400000000003</v>
      </c>
      <c r="M87" s="17">
        <v>219.41242967564199</v>
      </c>
      <c r="N87" s="17">
        <v>61.252091792744402</v>
      </c>
      <c r="O87" s="18">
        <v>0</v>
      </c>
      <c r="P87" s="10"/>
      <c r="Q87" s="17">
        <f t="shared" si="47"/>
        <v>6667.3350116435995</v>
      </c>
      <c r="R87" s="17">
        <f t="shared" si="48"/>
        <v>8018.3981180351993</v>
      </c>
      <c r="S87" s="17">
        <f t="shared" si="49"/>
        <v>0</v>
      </c>
      <c r="T87" s="17">
        <f t="shared" si="50"/>
        <v>1223.6527104000002</v>
      </c>
      <c r="U87" s="17">
        <f t="shared" si="51"/>
        <v>5286.961905464269</v>
      </c>
      <c r="V87" s="17">
        <f t="shared" si="52"/>
        <v>1475.9304038379692</v>
      </c>
      <c r="W87" s="19">
        <f t="shared" si="53"/>
        <v>0</v>
      </c>
      <c r="X87" s="18">
        <f t="shared" si="54"/>
        <v>0</v>
      </c>
      <c r="AA87" s="4">
        <v>940.91459783287905</v>
      </c>
      <c r="AB87" s="2">
        <v>22672.28</v>
      </c>
    </row>
    <row r="88" spans="1:28" x14ac:dyDescent="0.2">
      <c r="A88" s="12">
        <v>63</v>
      </c>
      <c r="B88" s="13" t="s">
        <v>156</v>
      </c>
      <c r="C88" s="13" t="s">
        <v>31</v>
      </c>
      <c r="D88" s="14" t="s">
        <v>157</v>
      </c>
      <c r="E88" s="10"/>
      <c r="F88" s="15" t="s">
        <v>61</v>
      </c>
      <c r="G88" s="16">
        <v>35.994</v>
      </c>
      <c r="H88" s="10"/>
      <c r="I88" s="17">
        <v>37.7312757906193</v>
      </c>
      <c r="J88" s="17">
        <v>54.152485638999998</v>
      </c>
      <c r="K88" s="17">
        <v>0</v>
      </c>
      <c r="L88" s="17">
        <v>3.150884</v>
      </c>
      <c r="M88" s="17">
        <v>27.391047742009601</v>
      </c>
      <c r="N88" s="17">
        <v>7.6465994796796402</v>
      </c>
      <c r="O88" s="18">
        <v>0</v>
      </c>
      <c r="P88" s="10"/>
      <c r="Q88" s="17">
        <f t="shared" si="47"/>
        <v>1358.099540807551</v>
      </c>
      <c r="R88" s="17">
        <f t="shared" si="48"/>
        <v>1949.1645680901659</v>
      </c>
      <c r="S88" s="17">
        <f t="shared" si="49"/>
        <v>0</v>
      </c>
      <c r="T88" s="17">
        <f t="shared" si="50"/>
        <v>113.41291869600001</v>
      </c>
      <c r="U88" s="17">
        <f t="shared" si="51"/>
        <v>985.91337242589361</v>
      </c>
      <c r="V88" s="17">
        <f t="shared" si="52"/>
        <v>275.23170167158895</v>
      </c>
      <c r="W88" s="19">
        <f t="shared" si="53"/>
        <v>0</v>
      </c>
      <c r="X88" s="18">
        <f t="shared" si="54"/>
        <v>0</v>
      </c>
      <c r="AA88" s="4">
        <v>130.072292651308</v>
      </c>
      <c r="AB88" s="2">
        <v>4681.82</v>
      </c>
    </row>
    <row r="89" spans="1:28" ht="24" x14ac:dyDescent="0.2">
      <c r="A89" s="12">
        <v>64</v>
      </c>
      <c r="B89" s="13" t="s">
        <v>158</v>
      </c>
      <c r="C89" s="13" t="s">
        <v>31</v>
      </c>
      <c r="D89" s="14" t="s">
        <v>159</v>
      </c>
      <c r="E89" s="10"/>
      <c r="F89" s="15" t="s">
        <v>105</v>
      </c>
      <c r="G89" s="16">
        <v>2</v>
      </c>
      <c r="H89" s="10"/>
      <c r="I89" s="17">
        <v>21.900059617280998</v>
      </c>
      <c r="J89" s="17">
        <v>322.00992739999998</v>
      </c>
      <c r="K89" s="17">
        <v>0</v>
      </c>
      <c r="L89" s="17">
        <v>52.805999999999997</v>
      </c>
      <c r="M89" s="17">
        <v>50.053061190370101</v>
      </c>
      <c r="N89" s="17">
        <v>13.973021961757899</v>
      </c>
      <c r="O89" s="18">
        <v>0</v>
      </c>
      <c r="P89" s="10"/>
      <c r="Q89" s="17">
        <f t="shared" si="47"/>
        <v>43.800119234561997</v>
      </c>
      <c r="R89" s="17">
        <f t="shared" si="48"/>
        <v>644.01985479999996</v>
      </c>
      <c r="S89" s="17">
        <f t="shared" si="49"/>
        <v>0</v>
      </c>
      <c r="T89" s="17">
        <f t="shared" si="50"/>
        <v>105.61199999999999</v>
      </c>
      <c r="U89" s="17">
        <f t="shared" si="51"/>
        <v>100.1061223807402</v>
      </c>
      <c r="V89" s="17">
        <f t="shared" si="52"/>
        <v>27.946043923515798</v>
      </c>
      <c r="W89" s="19">
        <f t="shared" si="53"/>
        <v>0</v>
      </c>
      <c r="X89" s="18">
        <f t="shared" si="54"/>
        <v>0</v>
      </c>
      <c r="AA89" s="4">
        <v>460.74207016940898</v>
      </c>
      <c r="AB89" s="2">
        <v>921.48</v>
      </c>
    </row>
    <row r="90" spans="1:28" ht="24" x14ac:dyDescent="0.2">
      <c r="A90" s="12">
        <v>65</v>
      </c>
      <c r="B90" s="13" t="s">
        <v>158</v>
      </c>
      <c r="C90" s="13" t="s">
        <v>31</v>
      </c>
      <c r="D90" s="14" t="s">
        <v>160</v>
      </c>
      <c r="E90" s="10"/>
      <c r="F90" s="15" t="s">
        <v>105</v>
      </c>
      <c r="G90" s="16">
        <v>2</v>
      </c>
      <c r="H90" s="10"/>
      <c r="I90" s="17">
        <v>21.900059617280998</v>
      </c>
      <c r="J90" s="17">
        <v>406.05801739999998</v>
      </c>
      <c r="K90" s="17">
        <v>0</v>
      </c>
      <c r="L90" s="17">
        <v>52.805999999999997</v>
      </c>
      <c r="M90" s="17">
        <v>50.053061190370101</v>
      </c>
      <c r="N90" s="17">
        <v>13.973021961757899</v>
      </c>
      <c r="O90" s="18">
        <v>0</v>
      </c>
      <c r="P90" s="10"/>
      <c r="Q90" s="17">
        <f t="shared" si="47"/>
        <v>43.800119234561997</v>
      </c>
      <c r="R90" s="17">
        <f t="shared" si="48"/>
        <v>812.11603479999997</v>
      </c>
      <c r="S90" s="17">
        <f t="shared" si="49"/>
        <v>0</v>
      </c>
      <c r="T90" s="17">
        <f t="shared" si="50"/>
        <v>105.61199999999999</v>
      </c>
      <c r="U90" s="17">
        <f t="shared" si="51"/>
        <v>100.1061223807402</v>
      </c>
      <c r="V90" s="17">
        <f t="shared" si="52"/>
        <v>27.946043923515798</v>
      </c>
      <c r="W90" s="19">
        <f t="shared" si="53"/>
        <v>0</v>
      </c>
      <c r="X90" s="18">
        <f t="shared" si="54"/>
        <v>0</v>
      </c>
      <c r="AA90" s="4">
        <v>544.79016016940898</v>
      </c>
      <c r="AB90" s="2">
        <v>1089.58</v>
      </c>
    </row>
    <row r="91" spans="1:28" ht="24" x14ac:dyDescent="0.2">
      <c r="A91" s="12">
        <v>66</v>
      </c>
      <c r="B91" s="13" t="s">
        <v>158</v>
      </c>
      <c r="C91" s="13" t="s">
        <v>31</v>
      </c>
      <c r="D91" s="14" t="s">
        <v>161</v>
      </c>
      <c r="E91" s="10"/>
      <c r="F91" s="15" t="s">
        <v>105</v>
      </c>
      <c r="G91" s="16">
        <v>2</v>
      </c>
      <c r="H91" s="10"/>
      <c r="I91" s="17">
        <v>21.900059617280998</v>
      </c>
      <c r="J91" s="17">
        <v>661.9882374</v>
      </c>
      <c r="K91" s="17">
        <v>0</v>
      </c>
      <c r="L91" s="17">
        <v>52.805999999999997</v>
      </c>
      <c r="M91" s="17">
        <v>50.053061190370101</v>
      </c>
      <c r="N91" s="17">
        <v>13.973021961757899</v>
      </c>
      <c r="O91" s="18">
        <v>0</v>
      </c>
      <c r="P91" s="10"/>
      <c r="Q91" s="17">
        <f t="shared" si="47"/>
        <v>43.800119234561997</v>
      </c>
      <c r="R91" s="17">
        <f t="shared" si="48"/>
        <v>1323.9764748</v>
      </c>
      <c r="S91" s="17">
        <f t="shared" si="49"/>
        <v>0</v>
      </c>
      <c r="T91" s="17">
        <f t="shared" si="50"/>
        <v>105.61199999999999</v>
      </c>
      <c r="U91" s="17">
        <f t="shared" si="51"/>
        <v>100.1061223807402</v>
      </c>
      <c r="V91" s="17">
        <f t="shared" si="52"/>
        <v>27.946043923515798</v>
      </c>
      <c r="W91" s="19">
        <f t="shared" si="53"/>
        <v>0</v>
      </c>
      <c r="X91" s="18">
        <f t="shared" si="54"/>
        <v>0</v>
      </c>
      <c r="AA91" s="4">
        <v>800.72038016940905</v>
      </c>
      <c r="AB91" s="2">
        <v>1601.44</v>
      </c>
    </row>
    <row r="92" spans="1:28" ht="24" x14ac:dyDescent="0.2">
      <c r="A92" s="12">
        <v>67</v>
      </c>
      <c r="B92" s="13" t="s">
        <v>158</v>
      </c>
      <c r="C92" s="13" t="s">
        <v>31</v>
      </c>
      <c r="D92" s="14" t="s">
        <v>162</v>
      </c>
      <c r="E92" s="10"/>
      <c r="F92" s="15" t="s">
        <v>105</v>
      </c>
      <c r="G92" s="16">
        <v>4</v>
      </c>
      <c r="H92" s="10"/>
      <c r="I92" s="17">
        <v>21.900059617280998</v>
      </c>
      <c r="J92" s="17">
        <v>406.05801739999998</v>
      </c>
      <c r="K92" s="17">
        <v>0</v>
      </c>
      <c r="L92" s="17">
        <v>52.805999999999997</v>
      </c>
      <c r="M92" s="17">
        <v>50.053061190370101</v>
      </c>
      <c r="N92" s="17">
        <v>13.973021961757899</v>
      </c>
      <c r="O92" s="18">
        <v>0</v>
      </c>
      <c r="P92" s="10"/>
      <c r="Q92" s="17">
        <f t="shared" si="47"/>
        <v>87.600238469123994</v>
      </c>
      <c r="R92" s="17">
        <f t="shared" si="48"/>
        <v>1624.2320695999999</v>
      </c>
      <c r="S92" s="17">
        <f t="shared" si="49"/>
        <v>0</v>
      </c>
      <c r="T92" s="17">
        <f t="shared" si="50"/>
        <v>211.22399999999999</v>
      </c>
      <c r="U92" s="17">
        <f t="shared" si="51"/>
        <v>200.21224476148041</v>
      </c>
      <c r="V92" s="17">
        <f t="shared" si="52"/>
        <v>55.892087847031597</v>
      </c>
      <c r="W92" s="19">
        <f t="shared" si="53"/>
        <v>0</v>
      </c>
      <c r="X92" s="18">
        <f t="shared" si="54"/>
        <v>0</v>
      </c>
      <c r="AA92" s="4">
        <v>544.79016016940898</v>
      </c>
      <c r="AB92" s="2">
        <v>2179.16</v>
      </c>
    </row>
    <row r="93" spans="1:28" ht="24" x14ac:dyDescent="0.2">
      <c r="A93" s="12">
        <v>68</v>
      </c>
      <c r="B93" s="13" t="s">
        <v>163</v>
      </c>
      <c r="C93" s="13" t="s">
        <v>31</v>
      </c>
      <c r="D93" s="14" t="s">
        <v>164</v>
      </c>
      <c r="E93" s="10"/>
      <c r="F93" s="15" t="s">
        <v>102</v>
      </c>
      <c r="G93" s="16">
        <v>16.899999999999999</v>
      </c>
      <c r="H93" s="10"/>
      <c r="I93" s="17">
        <v>22.93347</v>
      </c>
      <c r="J93" s="17">
        <v>333.567577185</v>
      </c>
      <c r="K93" s="17">
        <v>0</v>
      </c>
      <c r="L93" s="17">
        <v>0</v>
      </c>
      <c r="M93" s="17">
        <v>15.365425282743599</v>
      </c>
      <c r="N93" s="17">
        <v>4.2894764040692204</v>
      </c>
      <c r="O93" s="18">
        <v>0</v>
      </c>
      <c r="P93" s="10"/>
      <c r="Q93" s="17">
        <f t="shared" si="47"/>
        <v>387.57564299999996</v>
      </c>
      <c r="R93" s="17">
        <f t="shared" si="48"/>
        <v>5637.2920544264998</v>
      </c>
      <c r="S93" s="17">
        <f t="shared" si="49"/>
        <v>0</v>
      </c>
      <c r="T93" s="17">
        <f t="shared" si="50"/>
        <v>0</v>
      </c>
      <c r="U93" s="17">
        <f t="shared" si="51"/>
        <v>259.67568727836681</v>
      </c>
      <c r="V93" s="17">
        <f t="shared" si="52"/>
        <v>72.492151228769814</v>
      </c>
      <c r="W93" s="19">
        <f t="shared" si="53"/>
        <v>0</v>
      </c>
      <c r="X93" s="18">
        <f t="shared" si="54"/>
        <v>0</v>
      </c>
      <c r="AA93" s="4">
        <v>376.155948871813</v>
      </c>
      <c r="AB93" s="2">
        <v>6357.04</v>
      </c>
    </row>
    <row r="94" spans="1:28" ht="24" x14ac:dyDescent="0.2">
      <c r="A94" s="12">
        <v>69</v>
      </c>
      <c r="B94" s="13" t="s">
        <v>165</v>
      </c>
      <c r="C94" s="13" t="s">
        <v>31</v>
      </c>
      <c r="D94" s="14" t="s">
        <v>166</v>
      </c>
      <c r="E94" s="10"/>
      <c r="F94" s="15" t="s">
        <v>48</v>
      </c>
      <c r="G94" s="16">
        <v>3.149</v>
      </c>
      <c r="H94" s="10"/>
      <c r="I94" s="17">
        <v>229.38908599126299</v>
      </c>
      <c r="J94" s="17">
        <v>371.83683565000001</v>
      </c>
      <c r="K94" s="17">
        <v>0</v>
      </c>
      <c r="L94" s="17">
        <v>27.217500000000001</v>
      </c>
      <c r="M94" s="17">
        <v>171.92641689673101</v>
      </c>
      <c r="N94" s="17">
        <v>47.995697804923701</v>
      </c>
      <c r="O94" s="18">
        <v>0</v>
      </c>
      <c r="P94" s="10"/>
      <c r="Q94" s="17">
        <f t="shared" si="47"/>
        <v>722.34623178648712</v>
      </c>
      <c r="R94" s="17">
        <f t="shared" si="48"/>
        <v>1170.9141954618501</v>
      </c>
      <c r="S94" s="17">
        <f t="shared" si="49"/>
        <v>0</v>
      </c>
      <c r="T94" s="17">
        <f t="shared" si="50"/>
        <v>85.707907500000005</v>
      </c>
      <c r="U94" s="17">
        <f t="shared" si="51"/>
        <v>541.39628680780595</v>
      </c>
      <c r="V94" s="17">
        <f t="shared" si="52"/>
        <v>151.13845238770475</v>
      </c>
      <c r="W94" s="19">
        <f t="shared" si="53"/>
        <v>0</v>
      </c>
      <c r="X94" s="18">
        <f t="shared" si="54"/>
        <v>0</v>
      </c>
      <c r="AA94" s="4">
        <v>848.36553634291795</v>
      </c>
      <c r="AB94" s="2">
        <v>2671.5</v>
      </c>
    </row>
    <row r="95" spans="1:28" ht="12.75" x14ac:dyDescent="0.2">
      <c r="A95" s="29" t="s">
        <v>49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1"/>
      <c r="Q95" s="20">
        <f t="shared" ref="Q95:X95" si="55">SUM(Q78:Q94)</f>
        <v>30955.87625422511</v>
      </c>
      <c r="R95" s="20">
        <f t="shared" si="55"/>
        <v>133666.29387025288</v>
      </c>
      <c r="S95" s="20">
        <f t="shared" si="55"/>
        <v>0</v>
      </c>
      <c r="T95" s="20">
        <f t="shared" si="55"/>
        <v>6886.4891136360011</v>
      </c>
      <c r="U95" s="20">
        <f t="shared" si="55"/>
        <v>25354.385428029545</v>
      </c>
      <c r="V95" s="20">
        <f t="shared" si="55"/>
        <v>7078.0363076153044</v>
      </c>
      <c r="W95" s="21">
        <f t="shared" si="55"/>
        <v>0</v>
      </c>
      <c r="X95" s="22">
        <f t="shared" si="55"/>
        <v>0</v>
      </c>
      <c r="AB95" s="8">
        <v>203941.09</v>
      </c>
    </row>
    <row r="96" spans="1:28" ht="12.75" customHeight="1" x14ac:dyDescent="0.2">
      <c r="A96" s="43" t="s">
        <v>167</v>
      </c>
      <c r="B96" s="44"/>
      <c r="C96" s="37" t="s">
        <v>20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9"/>
    </row>
    <row r="97" spans="1:28" x14ac:dyDescent="0.2">
      <c r="A97" s="12">
        <v>62</v>
      </c>
      <c r="B97" s="13" t="s">
        <v>168</v>
      </c>
      <c r="C97" s="13" t="s">
        <v>31</v>
      </c>
      <c r="D97" s="14" t="s">
        <v>169</v>
      </c>
      <c r="E97" s="10"/>
      <c r="F97" s="15" t="s">
        <v>61</v>
      </c>
      <c r="G97" s="16">
        <v>9.3550000000000004</v>
      </c>
      <c r="H97" s="10"/>
      <c r="I97" s="17">
        <v>1.48808097399473</v>
      </c>
      <c r="J97" s="17">
        <v>28.930037500000001</v>
      </c>
      <c r="K97" s="17">
        <v>0</v>
      </c>
      <c r="L97" s="17">
        <v>0.18668999999999999</v>
      </c>
      <c r="M97" s="17">
        <v>1.12209658052723</v>
      </c>
      <c r="N97" s="17">
        <v>0.31324917577542499</v>
      </c>
      <c r="O97" s="18">
        <v>0</v>
      </c>
      <c r="P97" s="10"/>
      <c r="Q97" s="17">
        <f t="shared" ref="Q97:Q111" si="56">G97*I97</f>
        <v>13.920997511720699</v>
      </c>
      <c r="R97" s="17">
        <f t="shared" ref="R97:R111" si="57">G97*J97</f>
        <v>270.64050081250002</v>
      </c>
      <c r="S97" s="17">
        <f t="shared" ref="S97:S111" si="58">G97*K97</f>
        <v>0</v>
      </c>
      <c r="T97" s="17">
        <f t="shared" ref="T97:T111" si="59">G97*L97</f>
        <v>1.7464849499999999</v>
      </c>
      <c r="U97" s="17">
        <f t="shared" ref="U97:U111" si="60">G97*M97</f>
        <v>10.497213510832237</v>
      </c>
      <c r="V97" s="17">
        <f t="shared" ref="V97:V111" si="61">G97*N97</f>
        <v>2.9304460393791008</v>
      </c>
      <c r="W97" s="19">
        <f t="shared" ref="W97:W111" si="62">G97*O97</f>
        <v>0</v>
      </c>
      <c r="X97" s="18">
        <f t="shared" ref="X97:X111" si="63">ROUND(W97,2)</f>
        <v>0</v>
      </c>
      <c r="AA97" s="4">
        <v>32.040154230297397</v>
      </c>
      <c r="AB97" s="2">
        <v>299.74</v>
      </c>
    </row>
    <row r="98" spans="1:28" x14ac:dyDescent="0.2">
      <c r="A98" s="12">
        <v>63</v>
      </c>
      <c r="B98" s="13" t="s">
        <v>170</v>
      </c>
      <c r="C98" s="13" t="s">
        <v>31</v>
      </c>
      <c r="D98" s="14" t="s">
        <v>171</v>
      </c>
      <c r="E98" s="10"/>
      <c r="F98" s="15" t="s">
        <v>48</v>
      </c>
      <c r="G98" s="16">
        <v>0.76400000000000001</v>
      </c>
      <c r="H98" s="10"/>
      <c r="I98" s="17">
        <v>126.486882789552</v>
      </c>
      <c r="J98" s="17">
        <v>1244.188218</v>
      </c>
      <c r="K98" s="17">
        <v>0</v>
      </c>
      <c r="L98" s="17">
        <v>74.8446</v>
      </c>
      <c r="M98" s="17">
        <v>134.89209682908199</v>
      </c>
      <c r="N98" s="17">
        <v>37.657042079635197</v>
      </c>
      <c r="O98" s="18">
        <v>0</v>
      </c>
      <c r="P98" s="10"/>
      <c r="Q98" s="17">
        <f t="shared" si="56"/>
        <v>96.635978451217724</v>
      </c>
      <c r="R98" s="17">
        <f t="shared" si="57"/>
        <v>950.55979855200007</v>
      </c>
      <c r="S98" s="17">
        <f t="shared" si="58"/>
        <v>0</v>
      </c>
      <c r="T98" s="17">
        <f t="shared" si="59"/>
        <v>57.1812744</v>
      </c>
      <c r="U98" s="17">
        <f t="shared" si="60"/>
        <v>103.05756197741864</v>
      </c>
      <c r="V98" s="17">
        <f t="shared" si="61"/>
        <v>28.769980148841292</v>
      </c>
      <c r="W98" s="19">
        <f t="shared" si="62"/>
        <v>0</v>
      </c>
      <c r="X98" s="18">
        <f t="shared" si="63"/>
        <v>0</v>
      </c>
      <c r="AA98" s="4">
        <v>1618.06883969827</v>
      </c>
      <c r="AB98" s="2">
        <v>1236.2</v>
      </c>
    </row>
    <row r="99" spans="1:28" x14ac:dyDescent="0.2">
      <c r="A99" s="12">
        <v>64</v>
      </c>
      <c r="B99" s="13" t="s">
        <v>172</v>
      </c>
      <c r="C99" s="13" t="s">
        <v>31</v>
      </c>
      <c r="D99" s="14" t="s">
        <v>173</v>
      </c>
      <c r="E99" s="10"/>
      <c r="F99" s="15" t="s">
        <v>48</v>
      </c>
      <c r="G99" s="16">
        <v>2.0369999999999999</v>
      </c>
      <c r="H99" s="10"/>
      <c r="I99" s="17">
        <v>263.92379538774497</v>
      </c>
      <c r="J99" s="17">
        <v>1161.825028</v>
      </c>
      <c r="K99" s="17">
        <v>0</v>
      </c>
      <c r="L99" s="17">
        <v>49.4298</v>
      </c>
      <c r="M99" s="17">
        <v>209.94691413944099</v>
      </c>
      <c r="N99" s="17">
        <v>58.609658876131</v>
      </c>
      <c r="O99" s="18">
        <v>0</v>
      </c>
      <c r="P99" s="10"/>
      <c r="Q99" s="17">
        <f t="shared" si="56"/>
        <v>537.61277120483646</v>
      </c>
      <c r="R99" s="17">
        <f t="shared" si="57"/>
        <v>2366.6375820359999</v>
      </c>
      <c r="S99" s="17">
        <f t="shared" si="58"/>
        <v>0</v>
      </c>
      <c r="T99" s="17">
        <f t="shared" si="59"/>
        <v>100.68850259999999</v>
      </c>
      <c r="U99" s="17">
        <f t="shared" si="60"/>
        <v>427.66186410204131</v>
      </c>
      <c r="V99" s="17">
        <f t="shared" si="61"/>
        <v>119.38787513067884</v>
      </c>
      <c r="W99" s="19">
        <f t="shared" si="62"/>
        <v>0</v>
      </c>
      <c r="X99" s="18">
        <f t="shared" si="63"/>
        <v>0</v>
      </c>
      <c r="AA99" s="4">
        <v>1743.7351964033201</v>
      </c>
      <c r="AB99" s="2">
        <v>3551.99</v>
      </c>
    </row>
    <row r="100" spans="1:28" x14ac:dyDescent="0.2">
      <c r="A100" s="12">
        <v>65</v>
      </c>
      <c r="B100" s="13" t="s">
        <v>174</v>
      </c>
      <c r="C100" s="13" t="s">
        <v>31</v>
      </c>
      <c r="D100" s="14" t="s">
        <v>175</v>
      </c>
      <c r="E100" s="10"/>
      <c r="F100" s="15" t="s">
        <v>48</v>
      </c>
      <c r="G100" s="16">
        <v>0.67300000000000004</v>
      </c>
      <c r="H100" s="10"/>
      <c r="I100" s="17">
        <v>467.62242682796699</v>
      </c>
      <c r="J100" s="17">
        <v>1712.373411</v>
      </c>
      <c r="K100" s="17">
        <v>0</v>
      </c>
      <c r="L100" s="17">
        <v>57.767600000000002</v>
      </c>
      <c r="M100" s="17">
        <v>352.01132674312998</v>
      </c>
      <c r="N100" s="17">
        <v>98.268954633200295</v>
      </c>
      <c r="O100" s="18">
        <v>0</v>
      </c>
      <c r="P100" s="10"/>
      <c r="Q100" s="17">
        <f t="shared" si="56"/>
        <v>314.7098932552218</v>
      </c>
      <c r="R100" s="17">
        <f t="shared" si="57"/>
        <v>1152.4273056030001</v>
      </c>
      <c r="S100" s="17">
        <f t="shared" si="58"/>
        <v>0</v>
      </c>
      <c r="T100" s="17">
        <f t="shared" si="59"/>
        <v>38.877594800000004</v>
      </c>
      <c r="U100" s="17">
        <f t="shared" si="60"/>
        <v>236.90362289812649</v>
      </c>
      <c r="V100" s="17">
        <f t="shared" si="61"/>
        <v>66.1350064681438</v>
      </c>
      <c r="W100" s="19">
        <f t="shared" si="62"/>
        <v>0</v>
      </c>
      <c r="X100" s="18">
        <f t="shared" si="63"/>
        <v>0</v>
      </c>
      <c r="AA100" s="4">
        <v>2688.0437192043</v>
      </c>
      <c r="AB100" s="2">
        <v>1809.05</v>
      </c>
    </row>
    <row r="101" spans="1:28" ht="24" x14ac:dyDescent="0.2">
      <c r="A101" s="12">
        <v>66</v>
      </c>
      <c r="B101" s="13" t="s">
        <v>176</v>
      </c>
      <c r="C101" s="13" t="s">
        <v>31</v>
      </c>
      <c r="D101" s="14" t="s">
        <v>177</v>
      </c>
      <c r="E101" s="10"/>
      <c r="F101" s="15" t="s">
        <v>61</v>
      </c>
      <c r="G101" s="16">
        <v>111.926</v>
      </c>
      <c r="H101" s="10"/>
      <c r="I101" s="17">
        <v>4.3519349239468603</v>
      </c>
      <c r="J101" s="17">
        <v>16.897862100000001</v>
      </c>
      <c r="K101" s="17">
        <v>0</v>
      </c>
      <c r="L101" s="17">
        <v>1.3441000000000001</v>
      </c>
      <c r="M101" s="17">
        <v>3.8163434941072301</v>
      </c>
      <c r="N101" s="17">
        <v>1.0653864157070101</v>
      </c>
      <c r="O101" s="18">
        <v>0</v>
      </c>
      <c r="P101" s="10"/>
      <c r="Q101" s="17">
        <f t="shared" si="56"/>
        <v>487.09466829767632</v>
      </c>
      <c r="R101" s="17">
        <f t="shared" si="57"/>
        <v>1891.3101134046001</v>
      </c>
      <c r="S101" s="17">
        <f t="shared" si="58"/>
        <v>0</v>
      </c>
      <c r="T101" s="17">
        <f t="shared" si="59"/>
        <v>150.4397366</v>
      </c>
      <c r="U101" s="17">
        <f t="shared" si="60"/>
        <v>427.14806192144584</v>
      </c>
      <c r="V101" s="17">
        <f t="shared" si="61"/>
        <v>119.24443996442281</v>
      </c>
      <c r="W101" s="19">
        <f t="shared" si="62"/>
        <v>0</v>
      </c>
      <c r="X101" s="18">
        <f t="shared" si="63"/>
        <v>0</v>
      </c>
      <c r="AA101" s="4">
        <v>27.475626933761099</v>
      </c>
      <c r="AB101" s="2">
        <v>3075.24</v>
      </c>
    </row>
    <row r="102" spans="1:28" x14ac:dyDescent="0.2">
      <c r="A102" s="12">
        <v>67</v>
      </c>
      <c r="B102" s="13" t="s">
        <v>117</v>
      </c>
      <c r="C102" s="13" t="s">
        <v>31</v>
      </c>
      <c r="D102" s="14" t="s">
        <v>178</v>
      </c>
      <c r="E102" s="10"/>
      <c r="F102" s="15" t="s">
        <v>61</v>
      </c>
      <c r="G102" s="16">
        <v>111.926</v>
      </c>
      <c r="H102" s="10"/>
      <c r="I102" s="17">
        <v>5.28549515763223</v>
      </c>
      <c r="J102" s="17">
        <v>13.8511975</v>
      </c>
      <c r="K102" s="17">
        <v>0</v>
      </c>
      <c r="L102" s="17">
        <v>0.53460399999999997</v>
      </c>
      <c r="M102" s="17">
        <v>3.8994665327469802</v>
      </c>
      <c r="N102" s="17">
        <v>1.08859139092368</v>
      </c>
      <c r="O102" s="18">
        <v>0</v>
      </c>
      <c r="P102" s="10"/>
      <c r="Q102" s="17">
        <f t="shared" si="56"/>
        <v>591.58433101314495</v>
      </c>
      <c r="R102" s="17">
        <f t="shared" si="57"/>
        <v>1550.309131385</v>
      </c>
      <c r="S102" s="17">
        <f t="shared" si="58"/>
        <v>0</v>
      </c>
      <c r="T102" s="17">
        <f t="shared" si="59"/>
        <v>59.836087303999996</v>
      </c>
      <c r="U102" s="17">
        <f t="shared" si="60"/>
        <v>436.45169114423851</v>
      </c>
      <c r="V102" s="17">
        <f t="shared" si="61"/>
        <v>121.84168002052381</v>
      </c>
      <c r="W102" s="19">
        <f t="shared" si="62"/>
        <v>0</v>
      </c>
      <c r="X102" s="18">
        <f t="shared" si="63"/>
        <v>0</v>
      </c>
      <c r="AA102" s="4">
        <v>24.6593545813029</v>
      </c>
      <c r="AB102" s="2">
        <v>2760.02</v>
      </c>
    </row>
    <row r="103" spans="1:28" x14ac:dyDescent="0.2">
      <c r="A103" s="12">
        <v>68</v>
      </c>
      <c r="B103" s="13" t="s">
        <v>179</v>
      </c>
      <c r="C103" s="13" t="s">
        <v>31</v>
      </c>
      <c r="D103" s="14" t="s">
        <v>180</v>
      </c>
      <c r="E103" s="10"/>
      <c r="F103" s="15" t="s">
        <v>61</v>
      </c>
      <c r="G103" s="16">
        <v>111.926</v>
      </c>
      <c r="H103" s="10"/>
      <c r="I103" s="17">
        <v>8.5873502999299802</v>
      </c>
      <c r="J103" s="17">
        <v>52.230167090499997</v>
      </c>
      <c r="K103" s="17">
        <v>0</v>
      </c>
      <c r="L103" s="17">
        <v>0.56792600000000004</v>
      </c>
      <c r="M103" s="17">
        <v>6.13403527374824</v>
      </c>
      <c r="N103" s="17">
        <v>1.71240294910817</v>
      </c>
      <c r="O103" s="18">
        <v>0</v>
      </c>
      <c r="P103" s="10"/>
      <c r="Q103" s="17">
        <f t="shared" si="56"/>
        <v>961.14776966996294</v>
      </c>
      <c r="R103" s="17">
        <f t="shared" si="57"/>
        <v>5845.9136817713024</v>
      </c>
      <c r="S103" s="17">
        <f t="shared" si="58"/>
        <v>0</v>
      </c>
      <c r="T103" s="17">
        <f t="shared" si="59"/>
        <v>63.565685476000006</v>
      </c>
      <c r="U103" s="17">
        <f t="shared" si="60"/>
        <v>686.55803204954555</v>
      </c>
      <c r="V103" s="17">
        <f t="shared" si="61"/>
        <v>191.66241248188103</v>
      </c>
      <c r="W103" s="19">
        <f t="shared" si="62"/>
        <v>0</v>
      </c>
      <c r="X103" s="18">
        <f t="shared" si="63"/>
        <v>0</v>
      </c>
      <c r="AA103" s="4">
        <v>69.231881613286404</v>
      </c>
      <c r="AB103" s="2">
        <v>7748.85</v>
      </c>
    </row>
    <row r="104" spans="1:28" x14ac:dyDescent="0.2">
      <c r="A104" s="12">
        <v>69</v>
      </c>
      <c r="B104" s="13" t="s">
        <v>181</v>
      </c>
      <c r="C104" s="13" t="s">
        <v>31</v>
      </c>
      <c r="D104" s="14" t="s">
        <v>182</v>
      </c>
      <c r="E104" s="10"/>
      <c r="F104" s="15" t="s">
        <v>61</v>
      </c>
      <c r="G104" s="16">
        <v>196.512</v>
      </c>
      <c r="H104" s="10"/>
      <c r="I104" s="17">
        <v>5.7183000000000002</v>
      </c>
      <c r="J104" s="17">
        <v>59.938186000000002</v>
      </c>
      <c r="K104" s="17">
        <v>0</v>
      </c>
      <c r="L104" s="17">
        <v>1.38245</v>
      </c>
      <c r="M104" s="17">
        <v>4.7575026185065497</v>
      </c>
      <c r="N104" s="17">
        <v>1.32812433426754</v>
      </c>
      <c r="O104" s="18">
        <v>0</v>
      </c>
      <c r="P104" s="10"/>
      <c r="Q104" s="17">
        <f t="shared" si="56"/>
        <v>1123.7145696</v>
      </c>
      <c r="R104" s="17">
        <f t="shared" si="57"/>
        <v>11778.572807232</v>
      </c>
      <c r="S104" s="17">
        <f t="shared" si="58"/>
        <v>0</v>
      </c>
      <c r="T104" s="17">
        <f t="shared" si="59"/>
        <v>271.6680144</v>
      </c>
      <c r="U104" s="17">
        <f t="shared" si="60"/>
        <v>934.90635456795906</v>
      </c>
      <c r="V104" s="17">
        <f t="shared" si="61"/>
        <v>260.99236917558284</v>
      </c>
      <c r="W104" s="19">
        <f t="shared" si="62"/>
        <v>0</v>
      </c>
      <c r="X104" s="18">
        <f t="shared" si="63"/>
        <v>0</v>
      </c>
      <c r="AA104" s="4">
        <v>73.124562952774099</v>
      </c>
      <c r="AB104" s="2">
        <v>14369.85</v>
      </c>
    </row>
    <row r="105" spans="1:28" ht="24" x14ac:dyDescent="0.2">
      <c r="A105" s="12">
        <v>70</v>
      </c>
      <c r="B105" s="13" t="s">
        <v>183</v>
      </c>
      <c r="C105" s="13" t="s">
        <v>31</v>
      </c>
      <c r="D105" s="14" t="s">
        <v>184</v>
      </c>
      <c r="E105" s="10"/>
      <c r="F105" s="15" t="s">
        <v>61</v>
      </c>
      <c r="G105" s="16">
        <v>196.512</v>
      </c>
      <c r="H105" s="10"/>
      <c r="I105" s="17">
        <v>1.3097700000000001</v>
      </c>
      <c r="J105" s="17">
        <v>13.7801475</v>
      </c>
      <c r="K105" s="17">
        <v>0</v>
      </c>
      <c r="L105" s="17">
        <v>0.32432100000000003</v>
      </c>
      <c r="M105" s="17">
        <v>1.09484099727184</v>
      </c>
      <c r="N105" s="17">
        <v>0.30564039312855301</v>
      </c>
      <c r="O105" s="18">
        <v>0</v>
      </c>
      <c r="P105" s="10"/>
      <c r="Q105" s="17">
        <f t="shared" si="56"/>
        <v>257.38552224</v>
      </c>
      <c r="R105" s="17">
        <f t="shared" si="57"/>
        <v>2707.9643455199998</v>
      </c>
      <c r="S105" s="17">
        <f t="shared" si="58"/>
        <v>0</v>
      </c>
      <c r="T105" s="17">
        <f t="shared" si="59"/>
        <v>63.732968352000007</v>
      </c>
      <c r="U105" s="17">
        <f t="shared" si="60"/>
        <v>215.14939405588382</v>
      </c>
      <c r="V105" s="17">
        <f t="shared" si="61"/>
        <v>60.06200493447821</v>
      </c>
      <c r="W105" s="19">
        <f t="shared" si="62"/>
        <v>0</v>
      </c>
      <c r="X105" s="18">
        <f t="shared" si="63"/>
        <v>0</v>
      </c>
      <c r="AA105" s="4">
        <v>16.814719890400401</v>
      </c>
      <c r="AB105" s="2">
        <v>3304.29</v>
      </c>
    </row>
    <row r="106" spans="1:28" ht="24" x14ac:dyDescent="0.2">
      <c r="A106" s="12">
        <v>71</v>
      </c>
      <c r="B106" s="13" t="s">
        <v>185</v>
      </c>
      <c r="C106" s="13" t="s">
        <v>31</v>
      </c>
      <c r="D106" s="14" t="s">
        <v>186</v>
      </c>
      <c r="E106" s="10"/>
      <c r="F106" s="15" t="s">
        <v>102</v>
      </c>
      <c r="G106" s="16">
        <v>69.14</v>
      </c>
      <c r="H106" s="10"/>
      <c r="I106" s="17">
        <v>9.5447759831982903</v>
      </c>
      <c r="J106" s="17">
        <v>50.795471999999997</v>
      </c>
      <c r="K106" s="17">
        <v>0</v>
      </c>
      <c r="L106" s="17">
        <v>0.20982799999999999</v>
      </c>
      <c r="M106" s="17">
        <v>6.53558483154037</v>
      </c>
      <c r="N106" s="17">
        <v>1.82450120356704</v>
      </c>
      <c r="O106" s="18">
        <v>0</v>
      </c>
      <c r="P106" s="10"/>
      <c r="Q106" s="17">
        <f t="shared" si="56"/>
        <v>659.92581147832982</v>
      </c>
      <c r="R106" s="17">
        <f t="shared" si="57"/>
        <v>3511.9989340799998</v>
      </c>
      <c r="S106" s="17">
        <f t="shared" si="58"/>
        <v>0</v>
      </c>
      <c r="T106" s="17">
        <f t="shared" si="59"/>
        <v>14.507507919999998</v>
      </c>
      <c r="U106" s="17">
        <f t="shared" si="60"/>
        <v>451.87033525270118</v>
      </c>
      <c r="V106" s="17">
        <f t="shared" si="61"/>
        <v>126.14601321462514</v>
      </c>
      <c r="W106" s="19">
        <f t="shared" si="62"/>
        <v>0</v>
      </c>
      <c r="X106" s="18">
        <f t="shared" si="63"/>
        <v>0</v>
      </c>
      <c r="AA106" s="4">
        <v>68.910162018305698</v>
      </c>
      <c r="AB106" s="2">
        <v>4764.45</v>
      </c>
    </row>
    <row r="107" spans="1:28" x14ac:dyDescent="0.2">
      <c r="A107" s="12">
        <v>72</v>
      </c>
      <c r="B107" s="13" t="s">
        <v>187</v>
      </c>
      <c r="C107" s="13" t="s">
        <v>31</v>
      </c>
      <c r="D107" s="14" t="s">
        <v>188</v>
      </c>
      <c r="E107" s="10"/>
      <c r="F107" s="15" t="s">
        <v>105</v>
      </c>
      <c r="G107" s="16">
        <v>4</v>
      </c>
      <c r="H107" s="10"/>
      <c r="I107" s="17">
        <v>14.5663473454428</v>
      </c>
      <c r="J107" s="17">
        <v>60.350276000000001</v>
      </c>
      <c r="K107" s="17">
        <v>0</v>
      </c>
      <c r="L107" s="17">
        <v>0.237705</v>
      </c>
      <c r="M107" s="17">
        <v>9.9187153185159396</v>
      </c>
      <c r="N107" s="17">
        <v>2.7689500638317002</v>
      </c>
      <c r="O107" s="18">
        <v>0</v>
      </c>
      <c r="P107" s="10"/>
      <c r="Q107" s="17">
        <f t="shared" si="56"/>
        <v>58.2653893817712</v>
      </c>
      <c r="R107" s="17">
        <f t="shared" si="57"/>
        <v>241.401104</v>
      </c>
      <c r="S107" s="17">
        <f t="shared" si="58"/>
        <v>0</v>
      </c>
      <c r="T107" s="17">
        <f t="shared" si="59"/>
        <v>0.95082</v>
      </c>
      <c r="U107" s="17">
        <f t="shared" si="60"/>
        <v>39.674861274063758</v>
      </c>
      <c r="V107" s="17">
        <f t="shared" si="61"/>
        <v>11.075800255326801</v>
      </c>
      <c r="W107" s="19">
        <f t="shared" si="62"/>
        <v>0</v>
      </c>
      <c r="X107" s="18">
        <f t="shared" si="63"/>
        <v>0</v>
      </c>
      <c r="AA107" s="4">
        <v>87.841993727790395</v>
      </c>
      <c r="AB107" s="2">
        <v>351.37</v>
      </c>
    </row>
    <row r="108" spans="1:28" x14ac:dyDescent="0.2">
      <c r="A108" s="12">
        <v>73</v>
      </c>
      <c r="B108" s="13" t="s">
        <v>189</v>
      </c>
      <c r="C108" s="13" t="s">
        <v>31</v>
      </c>
      <c r="D108" s="14" t="s">
        <v>190</v>
      </c>
      <c r="E108" s="10"/>
      <c r="F108" s="15" t="s">
        <v>102</v>
      </c>
      <c r="G108" s="16">
        <v>28.6</v>
      </c>
      <c r="H108" s="10"/>
      <c r="I108" s="17">
        <v>11.3473193516976</v>
      </c>
      <c r="J108" s="17">
        <v>36.699050499999998</v>
      </c>
      <c r="K108" s="17">
        <v>0</v>
      </c>
      <c r="L108" s="17">
        <v>0.14935200000000001</v>
      </c>
      <c r="M108" s="17">
        <v>7.7027699975087698</v>
      </c>
      <c r="N108" s="17">
        <v>2.1503374974849101</v>
      </c>
      <c r="O108" s="18">
        <v>0</v>
      </c>
      <c r="P108" s="10"/>
      <c r="Q108" s="17">
        <f t="shared" si="56"/>
        <v>324.53333345855134</v>
      </c>
      <c r="R108" s="17">
        <f t="shared" si="57"/>
        <v>1049.5928443</v>
      </c>
      <c r="S108" s="17">
        <f t="shared" si="58"/>
        <v>0</v>
      </c>
      <c r="T108" s="17">
        <f t="shared" si="59"/>
        <v>4.2714672000000009</v>
      </c>
      <c r="U108" s="17">
        <f t="shared" si="60"/>
        <v>220.29922192875082</v>
      </c>
      <c r="V108" s="17">
        <f t="shared" si="61"/>
        <v>61.49965242806843</v>
      </c>
      <c r="W108" s="19">
        <f t="shared" si="62"/>
        <v>0</v>
      </c>
      <c r="X108" s="18">
        <f t="shared" si="63"/>
        <v>0</v>
      </c>
      <c r="AA108" s="4">
        <v>58.0488293466912</v>
      </c>
      <c r="AB108" s="2">
        <v>1660.2</v>
      </c>
    </row>
    <row r="109" spans="1:28" x14ac:dyDescent="0.2">
      <c r="A109" s="12">
        <v>74</v>
      </c>
      <c r="B109" s="13" t="s">
        <v>191</v>
      </c>
      <c r="C109" s="13" t="s">
        <v>31</v>
      </c>
      <c r="D109" s="14" t="s">
        <v>192</v>
      </c>
      <c r="E109" s="10"/>
      <c r="F109" s="15" t="s">
        <v>61</v>
      </c>
      <c r="G109" s="16">
        <v>68.745999999999995</v>
      </c>
      <c r="H109" s="10"/>
      <c r="I109" s="17">
        <v>42.295192060861602</v>
      </c>
      <c r="J109" s="17">
        <v>32.728817100000001</v>
      </c>
      <c r="K109" s="17">
        <v>0</v>
      </c>
      <c r="L109" s="17">
        <v>0.42938700000000002</v>
      </c>
      <c r="M109" s="17">
        <v>28.6254686838206</v>
      </c>
      <c r="N109" s="17">
        <v>7.9912055940664697</v>
      </c>
      <c r="O109" s="18">
        <v>0</v>
      </c>
      <c r="P109" s="10"/>
      <c r="Q109" s="17">
        <f t="shared" si="56"/>
        <v>2907.6252734159916</v>
      </c>
      <c r="R109" s="17">
        <f t="shared" si="57"/>
        <v>2249.9752603565998</v>
      </c>
      <c r="S109" s="17">
        <f t="shared" si="58"/>
        <v>0</v>
      </c>
      <c r="T109" s="17">
        <f t="shared" si="59"/>
        <v>29.518638702000001</v>
      </c>
      <c r="U109" s="17">
        <f t="shared" si="60"/>
        <v>1967.8864701379309</v>
      </c>
      <c r="V109" s="17">
        <f t="shared" si="61"/>
        <v>549.36341976969345</v>
      </c>
      <c r="W109" s="19">
        <f t="shared" si="62"/>
        <v>0</v>
      </c>
      <c r="X109" s="18">
        <f t="shared" si="63"/>
        <v>0</v>
      </c>
      <c r="AA109" s="4">
        <v>112.070070438749</v>
      </c>
      <c r="AB109" s="2">
        <v>7704.37</v>
      </c>
    </row>
    <row r="110" spans="1:28" x14ac:dyDescent="0.2">
      <c r="A110" s="12">
        <v>75</v>
      </c>
      <c r="B110" s="13" t="s">
        <v>193</v>
      </c>
      <c r="C110" s="13" t="s">
        <v>31</v>
      </c>
      <c r="D110" s="14" t="s">
        <v>194</v>
      </c>
      <c r="E110" s="10"/>
      <c r="F110" s="15" t="s">
        <v>102</v>
      </c>
      <c r="G110" s="16">
        <v>2.8</v>
      </c>
      <c r="H110" s="10"/>
      <c r="I110" s="17">
        <v>5.1380909102082297</v>
      </c>
      <c r="J110" s="17">
        <v>48.137917799999997</v>
      </c>
      <c r="K110" s="17">
        <v>0</v>
      </c>
      <c r="L110" s="17">
        <v>0.3604</v>
      </c>
      <c r="M110" s="17">
        <v>3.6839890016054802</v>
      </c>
      <c r="N110" s="17">
        <v>1.02843778186761</v>
      </c>
      <c r="O110" s="18">
        <v>0</v>
      </c>
      <c r="P110" s="10"/>
      <c r="Q110" s="17">
        <f t="shared" si="56"/>
        <v>14.386654548583042</v>
      </c>
      <c r="R110" s="17">
        <f t="shared" si="57"/>
        <v>134.78616983999999</v>
      </c>
      <c r="S110" s="17">
        <f t="shared" si="58"/>
        <v>0</v>
      </c>
      <c r="T110" s="17">
        <f t="shared" si="59"/>
        <v>1.00912</v>
      </c>
      <c r="U110" s="17">
        <f t="shared" si="60"/>
        <v>10.315169204495344</v>
      </c>
      <c r="V110" s="17">
        <f t="shared" si="61"/>
        <v>2.879625789229308</v>
      </c>
      <c r="W110" s="19">
        <f t="shared" si="62"/>
        <v>0</v>
      </c>
      <c r="X110" s="18">
        <f t="shared" si="63"/>
        <v>0</v>
      </c>
      <c r="AA110" s="4">
        <v>58.3488354936813</v>
      </c>
      <c r="AB110" s="2">
        <v>163.38</v>
      </c>
    </row>
    <row r="111" spans="1:28" x14ac:dyDescent="0.2">
      <c r="A111" s="12">
        <v>76</v>
      </c>
      <c r="B111" s="13" t="s">
        <v>195</v>
      </c>
      <c r="C111" s="13" t="s">
        <v>31</v>
      </c>
      <c r="D111" s="14" t="s">
        <v>196</v>
      </c>
      <c r="E111" s="10"/>
      <c r="F111" s="15" t="s">
        <v>105</v>
      </c>
      <c r="G111" s="16">
        <v>1</v>
      </c>
      <c r="H111" s="10"/>
      <c r="I111" s="17">
        <v>121.27859938057099</v>
      </c>
      <c r="J111" s="17">
        <v>973.93309999999997</v>
      </c>
      <c r="K111" s="17">
        <v>0</v>
      </c>
      <c r="L111" s="17">
        <v>0.86495999999999995</v>
      </c>
      <c r="M111" s="17">
        <v>81.8361868234729</v>
      </c>
      <c r="N111" s="17">
        <v>22.845732280025</v>
      </c>
      <c r="O111" s="18">
        <v>0</v>
      </c>
      <c r="P111" s="10"/>
      <c r="Q111" s="17">
        <f t="shared" si="56"/>
        <v>121.27859938057099</v>
      </c>
      <c r="R111" s="17">
        <f t="shared" si="57"/>
        <v>973.93309999999997</v>
      </c>
      <c r="S111" s="17">
        <f t="shared" si="58"/>
        <v>0</v>
      </c>
      <c r="T111" s="17">
        <f t="shared" si="59"/>
        <v>0.86495999999999995</v>
      </c>
      <c r="U111" s="17">
        <f t="shared" si="60"/>
        <v>81.8361868234729</v>
      </c>
      <c r="V111" s="17">
        <f t="shared" si="61"/>
        <v>22.845732280025</v>
      </c>
      <c r="W111" s="19">
        <f t="shared" si="62"/>
        <v>0</v>
      </c>
      <c r="X111" s="18">
        <f t="shared" si="63"/>
        <v>0</v>
      </c>
      <c r="AA111" s="4">
        <v>1200.7585784840701</v>
      </c>
      <c r="AB111" s="2">
        <v>1200.76</v>
      </c>
    </row>
    <row r="112" spans="1:28" s="9" customFormat="1" ht="24" x14ac:dyDescent="0.2">
      <c r="A112" s="12">
        <v>77</v>
      </c>
      <c r="B112" s="28" t="s">
        <v>587</v>
      </c>
      <c r="C112" s="13" t="s">
        <v>31</v>
      </c>
      <c r="D112" s="27" t="s">
        <v>588</v>
      </c>
      <c r="E112" s="11"/>
      <c r="F112" s="15" t="s">
        <v>105</v>
      </c>
      <c r="G112" s="16">
        <v>1</v>
      </c>
      <c r="H112" s="11"/>
      <c r="I112" s="17">
        <v>121.27859938057099</v>
      </c>
      <c r="J112" s="17">
        <v>973.93309999999997</v>
      </c>
      <c r="K112" s="17">
        <v>0</v>
      </c>
      <c r="L112" s="17">
        <v>0.86495999999999995</v>
      </c>
      <c r="M112" s="17">
        <v>81.8361868234729</v>
      </c>
      <c r="N112" s="17">
        <v>22.845732280025</v>
      </c>
      <c r="O112" s="18">
        <v>0</v>
      </c>
      <c r="P112" s="11"/>
      <c r="Q112" s="17">
        <f t="shared" ref="Q112" si="64">G112*I112</f>
        <v>121.27859938057099</v>
      </c>
      <c r="R112" s="17">
        <f t="shared" ref="R112" si="65">G112*J112</f>
        <v>973.93309999999997</v>
      </c>
      <c r="S112" s="17">
        <f t="shared" ref="S112" si="66">G112*K112</f>
        <v>0</v>
      </c>
      <c r="T112" s="17">
        <f t="shared" ref="T112" si="67">G112*L112</f>
        <v>0.86495999999999995</v>
      </c>
      <c r="U112" s="17">
        <f t="shared" ref="U112" si="68">G112*M112</f>
        <v>81.8361868234729</v>
      </c>
      <c r="V112" s="17">
        <f t="shared" ref="V112" si="69">G112*N112</f>
        <v>22.845732280025</v>
      </c>
      <c r="W112" s="19">
        <f t="shared" ref="W112" si="70">G112*O112</f>
        <v>0</v>
      </c>
      <c r="X112" s="18">
        <f t="shared" ref="X112" si="71">ROUND(W112,2)</f>
        <v>0</v>
      </c>
      <c r="AA112" s="4"/>
      <c r="AB112" s="2"/>
    </row>
    <row r="113" spans="1:28" ht="12.75" x14ac:dyDescent="0.2">
      <c r="A113" s="29" t="s">
        <v>49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1"/>
      <c r="Q113" s="20">
        <f t="shared" ref="Q113:X113" si="72">SUM(Q97:Q111)</f>
        <v>8469.8215629075785</v>
      </c>
      <c r="R113" s="20">
        <f t="shared" si="72"/>
        <v>36676.022678893009</v>
      </c>
      <c r="S113" s="20">
        <f t="shared" si="72"/>
        <v>0</v>
      </c>
      <c r="T113" s="20">
        <f t="shared" si="72"/>
        <v>858.85886270399999</v>
      </c>
      <c r="U113" s="20">
        <f t="shared" si="72"/>
        <v>6250.2160408489081</v>
      </c>
      <c r="V113" s="20">
        <f t="shared" si="72"/>
        <v>1744.8364581008998</v>
      </c>
      <c r="W113" s="21">
        <f t="shared" si="72"/>
        <v>0</v>
      </c>
      <c r="X113" s="22">
        <f t="shared" si="72"/>
        <v>0</v>
      </c>
      <c r="AB113" s="8">
        <v>53999.76</v>
      </c>
    </row>
    <row r="114" spans="1:28" ht="12.75" x14ac:dyDescent="0.2">
      <c r="A114" s="43" t="s">
        <v>197</v>
      </c>
      <c r="B114" s="44"/>
      <c r="C114" s="47" t="s">
        <v>21</v>
      </c>
      <c r="D114" s="44"/>
      <c r="E114" s="4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8" ht="24" x14ac:dyDescent="0.2">
      <c r="A115" s="12">
        <v>75</v>
      </c>
      <c r="B115" s="13" t="s">
        <v>198</v>
      </c>
      <c r="C115" s="13" t="s">
        <v>31</v>
      </c>
      <c r="D115" s="14" t="s">
        <v>199</v>
      </c>
      <c r="E115" s="10"/>
      <c r="F115" s="15" t="s">
        <v>61</v>
      </c>
      <c r="G115" s="16">
        <v>1088.556</v>
      </c>
      <c r="H115" s="10"/>
      <c r="I115" s="17">
        <v>4.6745999999999999</v>
      </c>
      <c r="J115" s="17">
        <v>15.82959084</v>
      </c>
      <c r="K115" s="17">
        <v>0</v>
      </c>
      <c r="L115" s="17">
        <v>1.0813569999999999</v>
      </c>
      <c r="M115" s="17">
        <v>3.8564912860629001</v>
      </c>
      <c r="N115" s="17">
        <v>1.0765942412699501</v>
      </c>
      <c r="O115" s="18">
        <v>0</v>
      </c>
      <c r="P115" s="10"/>
      <c r="Q115" s="17">
        <f t="shared" ref="Q115:Q120" si="73">G115*I115</f>
        <v>5088.5638775999996</v>
      </c>
      <c r="R115" s="17">
        <f t="shared" ref="R115:R120" si="74">G115*J115</f>
        <v>17231.396086427041</v>
      </c>
      <c r="S115" s="17">
        <f t="shared" ref="S115:S120" si="75">G115*K115</f>
        <v>0</v>
      </c>
      <c r="T115" s="17">
        <f t="shared" ref="T115:T120" si="76">G115*L115</f>
        <v>1177.1176504919999</v>
      </c>
      <c r="U115" s="17">
        <f t="shared" ref="U115:U120" si="77">G115*M115</f>
        <v>4198.0067283914868</v>
      </c>
      <c r="V115" s="17">
        <f t="shared" ref="V115:V120" si="78">G115*N115</f>
        <v>1171.9331208998517</v>
      </c>
      <c r="W115" s="19">
        <f t="shared" ref="W115:W120" si="79">G115*O115</f>
        <v>0</v>
      </c>
      <c r="X115" s="18">
        <f t="shared" ref="X115:X120" si="80">ROUND(W115,2)</f>
        <v>0</v>
      </c>
      <c r="AA115" s="4">
        <v>26.5186333673328</v>
      </c>
      <c r="AB115" s="2">
        <v>28867.02</v>
      </c>
    </row>
    <row r="116" spans="1:28" ht="24" x14ac:dyDescent="0.2">
      <c r="A116" s="12">
        <v>76</v>
      </c>
      <c r="B116" s="13" t="s">
        <v>200</v>
      </c>
      <c r="C116" s="13" t="s">
        <v>31</v>
      </c>
      <c r="D116" s="14" t="s">
        <v>201</v>
      </c>
      <c r="E116" s="10"/>
      <c r="F116" s="15" t="s">
        <v>61</v>
      </c>
      <c r="G116" s="16">
        <v>50.981999999999999</v>
      </c>
      <c r="H116" s="10"/>
      <c r="I116" s="17">
        <v>27.478959419785699</v>
      </c>
      <c r="J116" s="17">
        <v>5.4593003150000001</v>
      </c>
      <c r="K116" s="17">
        <v>0</v>
      </c>
      <c r="L116" s="17">
        <v>0.39501500000000001</v>
      </c>
      <c r="M116" s="17">
        <v>18.675563326453599</v>
      </c>
      <c r="N116" s="17">
        <v>5.2135483885037903</v>
      </c>
      <c r="O116" s="18">
        <v>0</v>
      </c>
      <c r="P116" s="10"/>
      <c r="Q116" s="17">
        <f t="shared" si="73"/>
        <v>1400.9323091395145</v>
      </c>
      <c r="R116" s="17">
        <f t="shared" si="74"/>
        <v>278.32604865933001</v>
      </c>
      <c r="S116" s="17">
        <f t="shared" si="75"/>
        <v>0</v>
      </c>
      <c r="T116" s="17">
        <f t="shared" si="76"/>
        <v>20.138654729999999</v>
      </c>
      <c r="U116" s="17">
        <f t="shared" si="77"/>
        <v>952.11756950925735</v>
      </c>
      <c r="V116" s="17">
        <f t="shared" si="78"/>
        <v>265.79712394270024</v>
      </c>
      <c r="W116" s="19">
        <f t="shared" si="79"/>
        <v>0</v>
      </c>
      <c r="X116" s="18">
        <f t="shared" si="80"/>
        <v>0</v>
      </c>
      <c r="AA116" s="4">
        <v>57.222386449743098</v>
      </c>
      <c r="AB116" s="2">
        <v>2917.31</v>
      </c>
    </row>
    <row r="117" spans="1:28" ht="36" x14ac:dyDescent="0.2">
      <c r="A117" s="12">
        <v>77</v>
      </c>
      <c r="B117" s="13" t="s">
        <v>202</v>
      </c>
      <c r="C117" s="13" t="s">
        <v>31</v>
      </c>
      <c r="D117" s="14" t="s">
        <v>203</v>
      </c>
      <c r="E117" s="10"/>
      <c r="F117" s="15" t="s">
        <v>61</v>
      </c>
      <c r="G117" s="16">
        <v>437.83</v>
      </c>
      <c r="H117" s="10"/>
      <c r="I117" s="17">
        <v>9.5844000000000005</v>
      </c>
      <c r="J117" s="17">
        <v>16.749879159999999</v>
      </c>
      <c r="K117" s="17">
        <v>0</v>
      </c>
      <c r="L117" s="17">
        <v>1.1430629999999999</v>
      </c>
      <c r="M117" s="17">
        <v>7.1874003890338498</v>
      </c>
      <c r="N117" s="17">
        <v>2.00646476150472</v>
      </c>
      <c r="O117" s="18">
        <v>0</v>
      </c>
      <c r="P117" s="10"/>
      <c r="Q117" s="17">
        <f t="shared" si="73"/>
        <v>4196.3378519999997</v>
      </c>
      <c r="R117" s="17">
        <f t="shared" si="74"/>
        <v>7333.5995926227997</v>
      </c>
      <c r="S117" s="17">
        <f t="shared" si="75"/>
        <v>0</v>
      </c>
      <c r="T117" s="17">
        <f t="shared" si="76"/>
        <v>500.46727328999998</v>
      </c>
      <c r="U117" s="17">
        <f t="shared" si="77"/>
        <v>3146.8595123306904</v>
      </c>
      <c r="V117" s="17">
        <f t="shared" si="78"/>
        <v>878.49046652961147</v>
      </c>
      <c r="W117" s="19">
        <f t="shared" si="79"/>
        <v>0</v>
      </c>
      <c r="X117" s="18">
        <f t="shared" si="80"/>
        <v>0</v>
      </c>
      <c r="AA117" s="4">
        <v>36.671207310538598</v>
      </c>
      <c r="AB117" s="2">
        <v>16055.75</v>
      </c>
    </row>
    <row r="118" spans="1:28" ht="24" x14ac:dyDescent="0.2">
      <c r="A118" s="12">
        <v>78</v>
      </c>
      <c r="B118" s="13" t="s">
        <v>204</v>
      </c>
      <c r="C118" s="13" t="s">
        <v>31</v>
      </c>
      <c r="D118" s="14" t="s">
        <v>205</v>
      </c>
      <c r="E118" s="10"/>
      <c r="F118" s="15" t="s">
        <v>61</v>
      </c>
      <c r="G118" s="16">
        <v>77.7</v>
      </c>
      <c r="H118" s="10"/>
      <c r="I118" s="17">
        <v>34.892356890231397</v>
      </c>
      <c r="J118" s="17">
        <v>92.178950499999999</v>
      </c>
      <c r="K118" s="17">
        <v>0</v>
      </c>
      <c r="L118" s="17">
        <v>2.1410100000000001</v>
      </c>
      <c r="M118" s="17">
        <v>24.812356434516001</v>
      </c>
      <c r="N118" s="17">
        <v>6.9267212261766602</v>
      </c>
      <c r="O118" s="18">
        <v>0</v>
      </c>
      <c r="P118" s="10"/>
      <c r="Q118" s="17">
        <f t="shared" si="73"/>
        <v>2711.1361303709796</v>
      </c>
      <c r="R118" s="17">
        <f t="shared" si="74"/>
        <v>7162.3044538499998</v>
      </c>
      <c r="S118" s="17">
        <f t="shared" si="75"/>
        <v>0</v>
      </c>
      <c r="T118" s="17">
        <f t="shared" si="76"/>
        <v>166.35647700000001</v>
      </c>
      <c r="U118" s="17">
        <f t="shared" si="77"/>
        <v>1927.9200949618933</v>
      </c>
      <c r="V118" s="17">
        <f t="shared" si="78"/>
        <v>538.20623927392649</v>
      </c>
      <c r="W118" s="19">
        <f t="shared" si="79"/>
        <v>0</v>
      </c>
      <c r="X118" s="18">
        <f t="shared" si="80"/>
        <v>0</v>
      </c>
      <c r="AA118" s="4">
        <v>160.95139505092399</v>
      </c>
      <c r="AB118" s="2">
        <v>12505.92</v>
      </c>
    </row>
    <row r="119" spans="1:28" ht="24" x14ac:dyDescent="0.2">
      <c r="A119" s="12">
        <v>79</v>
      </c>
      <c r="B119" s="13" t="s">
        <v>206</v>
      </c>
      <c r="C119" s="13" t="s">
        <v>31</v>
      </c>
      <c r="D119" s="14" t="s">
        <v>207</v>
      </c>
      <c r="E119" s="10"/>
      <c r="F119" s="15" t="s">
        <v>61</v>
      </c>
      <c r="G119" s="16">
        <v>77.7</v>
      </c>
      <c r="H119" s="10"/>
      <c r="I119" s="17">
        <v>0.92949999999999999</v>
      </c>
      <c r="J119" s="17">
        <v>2.4010799999999999</v>
      </c>
      <c r="K119" s="17">
        <v>0</v>
      </c>
      <c r="L119" s="17">
        <v>3.968E-2</v>
      </c>
      <c r="M119" s="17">
        <v>0.64935061617493595</v>
      </c>
      <c r="N119" s="17">
        <v>0.18127543460696599</v>
      </c>
      <c r="O119" s="18">
        <v>0</v>
      </c>
      <c r="P119" s="10"/>
      <c r="Q119" s="17">
        <f t="shared" si="73"/>
        <v>72.222149999999999</v>
      </c>
      <c r="R119" s="17">
        <f t="shared" si="74"/>
        <v>186.56391600000001</v>
      </c>
      <c r="S119" s="17">
        <f t="shared" si="75"/>
        <v>0</v>
      </c>
      <c r="T119" s="17">
        <f t="shared" si="76"/>
        <v>3.0831360000000001</v>
      </c>
      <c r="U119" s="17">
        <f t="shared" si="77"/>
        <v>50.454542876792523</v>
      </c>
      <c r="V119" s="17">
        <f t="shared" si="78"/>
        <v>14.085101268961258</v>
      </c>
      <c r="W119" s="19">
        <f t="shared" si="79"/>
        <v>0</v>
      </c>
      <c r="X119" s="18">
        <f t="shared" si="80"/>
        <v>0</v>
      </c>
      <c r="AA119" s="4">
        <v>4.2008860507819001</v>
      </c>
      <c r="AB119" s="2">
        <v>326.41000000000003</v>
      </c>
    </row>
    <row r="120" spans="1:28" ht="24" x14ac:dyDescent="0.2">
      <c r="A120" s="12">
        <v>80</v>
      </c>
      <c r="B120" s="13" t="s">
        <v>208</v>
      </c>
      <c r="C120" s="13" t="s">
        <v>31</v>
      </c>
      <c r="D120" s="14" t="s">
        <v>209</v>
      </c>
      <c r="E120" s="10"/>
      <c r="F120" s="15" t="s">
        <v>61</v>
      </c>
      <c r="G120" s="16">
        <v>77.7</v>
      </c>
      <c r="H120" s="10"/>
      <c r="I120" s="17">
        <v>5.18804</v>
      </c>
      <c r="J120" s="17">
        <v>68.653620000000004</v>
      </c>
      <c r="K120" s="17">
        <v>0</v>
      </c>
      <c r="L120" s="17">
        <v>0.302456</v>
      </c>
      <c r="M120" s="17">
        <v>3.67863241163254</v>
      </c>
      <c r="N120" s="17">
        <v>1.02694241380116</v>
      </c>
      <c r="O120" s="18">
        <v>0</v>
      </c>
      <c r="P120" s="10"/>
      <c r="Q120" s="17">
        <f t="shared" si="73"/>
        <v>403.11070799999999</v>
      </c>
      <c r="R120" s="17">
        <f t="shared" si="74"/>
        <v>5334.3862740000004</v>
      </c>
      <c r="S120" s="17">
        <f t="shared" si="75"/>
        <v>0</v>
      </c>
      <c r="T120" s="17">
        <f t="shared" si="76"/>
        <v>23.5008312</v>
      </c>
      <c r="U120" s="17">
        <f t="shared" si="77"/>
        <v>285.82973838384834</v>
      </c>
      <c r="V120" s="17">
        <f t="shared" si="78"/>
        <v>79.793425552350143</v>
      </c>
      <c r="W120" s="19">
        <f t="shared" si="79"/>
        <v>0</v>
      </c>
      <c r="X120" s="18">
        <f t="shared" si="80"/>
        <v>0</v>
      </c>
      <c r="AA120" s="4">
        <v>78.849690825433697</v>
      </c>
      <c r="AB120" s="2">
        <v>6126.62</v>
      </c>
    </row>
    <row r="121" spans="1:28" ht="12.75" x14ac:dyDescent="0.2">
      <c r="A121" s="34" t="s">
        <v>49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20">
        <f t="shared" ref="Q121:X121" si="81">SUM(Q115:Q120)</f>
        <v>13872.303027110494</v>
      </c>
      <c r="R121" s="20">
        <f t="shared" si="81"/>
        <v>37526.576371559175</v>
      </c>
      <c r="S121" s="20">
        <f t="shared" si="81"/>
        <v>0</v>
      </c>
      <c r="T121" s="20">
        <f t="shared" si="81"/>
        <v>1890.6640227120001</v>
      </c>
      <c r="U121" s="20">
        <f t="shared" si="81"/>
        <v>10561.18818645397</v>
      </c>
      <c r="V121" s="20">
        <f t="shared" si="81"/>
        <v>2948.305477467401</v>
      </c>
      <c r="W121" s="21">
        <f t="shared" si="81"/>
        <v>0</v>
      </c>
      <c r="X121" s="22">
        <f t="shared" si="81"/>
        <v>0</v>
      </c>
      <c r="AB121" s="8">
        <v>66799.03</v>
      </c>
    </row>
    <row r="122" spans="1:28" ht="12.75" customHeight="1" x14ac:dyDescent="0.2">
      <c r="A122" s="43" t="s">
        <v>210</v>
      </c>
      <c r="B122" s="44"/>
      <c r="C122" s="33" t="s">
        <v>22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8" x14ac:dyDescent="0.2">
      <c r="A123" s="12">
        <v>82</v>
      </c>
      <c r="B123" s="13" t="s">
        <v>211</v>
      </c>
      <c r="C123" s="13" t="s">
        <v>31</v>
      </c>
      <c r="D123" s="14" t="s">
        <v>212</v>
      </c>
      <c r="E123" s="10"/>
      <c r="F123" s="15" t="s">
        <v>61</v>
      </c>
      <c r="G123" s="16">
        <v>60.2</v>
      </c>
      <c r="H123" s="10"/>
      <c r="I123" s="17">
        <v>1.2642</v>
      </c>
      <c r="J123" s="17">
        <v>14.18272</v>
      </c>
      <c r="K123" s="17">
        <v>0</v>
      </c>
      <c r="L123" s="17">
        <v>6.2230000000000001E-2</v>
      </c>
      <c r="M123" s="17">
        <v>0.88870812213718897</v>
      </c>
      <c r="N123" s="17">
        <v>0.24809547733725101</v>
      </c>
      <c r="O123" s="18">
        <v>0</v>
      </c>
      <c r="P123" s="10"/>
      <c r="Q123" s="17">
        <f>G123*I123</f>
        <v>76.10484000000001</v>
      </c>
      <c r="R123" s="17">
        <f>G123*J123</f>
        <v>853.79974400000003</v>
      </c>
      <c r="S123" s="17">
        <f>G123*K123</f>
        <v>0</v>
      </c>
      <c r="T123" s="17">
        <f>G123*L123</f>
        <v>3.7462460000000002</v>
      </c>
      <c r="U123" s="17">
        <f>G123*M123</f>
        <v>53.50022895265878</v>
      </c>
      <c r="V123" s="17">
        <f>G123*N123</f>
        <v>14.935347735702512</v>
      </c>
      <c r="W123" s="19">
        <f>G123*O123</f>
        <v>0</v>
      </c>
      <c r="X123" s="18">
        <f>ROUND(W123,2)</f>
        <v>0</v>
      </c>
      <c r="AA123" s="4">
        <v>16.645953599474399</v>
      </c>
      <c r="AB123" s="2">
        <v>1002.09</v>
      </c>
    </row>
    <row r="124" spans="1:28" x14ac:dyDescent="0.2">
      <c r="A124" s="12">
        <v>83</v>
      </c>
      <c r="B124" s="13" t="s">
        <v>213</v>
      </c>
      <c r="C124" s="13" t="s">
        <v>31</v>
      </c>
      <c r="D124" s="14" t="s">
        <v>214</v>
      </c>
      <c r="E124" s="10"/>
      <c r="F124" s="15" t="s">
        <v>61</v>
      </c>
      <c r="G124" s="16">
        <v>169.6</v>
      </c>
      <c r="H124" s="10"/>
      <c r="I124" s="17">
        <v>1.4406000000000001</v>
      </c>
      <c r="J124" s="17">
        <v>14.79936</v>
      </c>
      <c r="K124" s="17">
        <v>0</v>
      </c>
      <c r="L124" s="17">
        <v>6.2230000000000001E-2</v>
      </c>
      <c r="M124" s="17">
        <v>1.0068961250811801</v>
      </c>
      <c r="N124" s="17">
        <v>0.28108933468538999</v>
      </c>
      <c r="O124" s="18">
        <v>0</v>
      </c>
      <c r="P124" s="10"/>
      <c r="Q124" s="17">
        <f>G124*I124</f>
        <v>244.32576</v>
      </c>
      <c r="R124" s="17">
        <f>G124*J124</f>
        <v>2509.9714559999998</v>
      </c>
      <c r="S124" s="17">
        <f>G124*K124</f>
        <v>0</v>
      </c>
      <c r="T124" s="17">
        <f>G124*L124</f>
        <v>10.554207999999999</v>
      </c>
      <c r="U124" s="17">
        <f>G124*M124</f>
        <v>170.76958281376812</v>
      </c>
      <c r="V124" s="17">
        <f>G124*N124</f>
        <v>47.672751162642143</v>
      </c>
      <c r="W124" s="19">
        <f>G124*O124</f>
        <v>0</v>
      </c>
      <c r="X124" s="18">
        <f>ROUND(W124,2)</f>
        <v>0</v>
      </c>
      <c r="AA124" s="4">
        <v>17.590175459766598</v>
      </c>
      <c r="AB124" s="2">
        <v>2983.29</v>
      </c>
    </row>
    <row r="125" spans="1:28" ht="24" x14ac:dyDescent="0.2">
      <c r="A125" s="12">
        <v>85</v>
      </c>
      <c r="B125" s="13" t="s">
        <v>215</v>
      </c>
      <c r="C125" s="13" t="s">
        <v>31</v>
      </c>
      <c r="D125" s="14" t="s">
        <v>216</v>
      </c>
      <c r="E125" s="10"/>
      <c r="F125" s="15" t="s">
        <v>61</v>
      </c>
      <c r="G125" s="16">
        <v>169.6</v>
      </c>
      <c r="H125" s="10"/>
      <c r="I125" s="17">
        <v>22.226454736577001</v>
      </c>
      <c r="J125" s="17">
        <v>50.432507999999999</v>
      </c>
      <c r="K125" s="17">
        <v>0</v>
      </c>
      <c r="L125" s="17">
        <v>1.8616699999999999</v>
      </c>
      <c r="M125" s="17">
        <v>16.139043975520501</v>
      </c>
      <c r="N125" s="17">
        <v>4.5054430348230303</v>
      </c>
      <c r="O125" s="18">
        <v>0</v>
      </c>
      <c r="P125" s="10"/>
      <c r="Q125" s="17">
        <f>G125*I125</f>
        <v>3769.6067233234594</v>
      </c>
      <c r="R125" s="17">
        <f>G125*J125</f>
        <v>8553.3533568000003</v>
      </c>
      <c r="S125" s="17">
        <f>G125*K125</f>
        <v>0</v>
      </c>
      <c r="T125" s="17">
        <f>G125*L125</f>
        <v>315.73923199999996</v>
      </c>
      <c r="U125" s="17">
        <f>G125*M125</f>
        <v>2737.181858248277</v>
      </c>
      <c r="V125" s="17">
        <f>G125*N125</f>
        <v>764.12313870598587</v>
      </c>
      <c r="W125" s="19">
        <f>G125*O125</f>
        <v>0</v>
      </c>
      <c r="X125" s="18">
        <f>ROUND(W125,2)</f>
        <v>0</v>
      </c>
      <c r="AA125" s="4">
        <v>95.165119746920496</v>
      </c>
      <c r="AB125" s="2">
        <v>16140</v>
      </c>
    </row>
    <row r="126" spans="1:28" x14ac:dyDescent="0.2">
      <c r="A126" s="12">
        <v>86</v>
      </c>
      <c r="B126" s="13" t="s">
        <v>217</v>
      </c>
      <c r="C126" s="13" t="s">
        <v>31</v>
      </c>
      <c r="D126" s="14" t="s">
        <v>218</v>
      </c>
      <c r="E126" s="10"/>
      <c r="F126" s="15" t="s">
        <v>61</v>
      </c>
      <c r="G126" s="16">
        <v>22.56</v>
      </c>
      <c r="H126" s="10"/>
      <c r="I126" s="17">
        <v>20.3785670138701</v>
      </c>
      <c r="J126" s="17">
        <v>74.963332500000007</v>
      </c>
      <c r="K126" s="17">
        <v>0</v>
      </c>
      <c r="L126" s="17">
        <v>2.0048499999999998</v>
      </c>
      <c r="M126" s="17">
        <v>14.9968897728566</v>
      </c>
      <c r="N126" s="17">
        <v>4.1865944893396998</v>
      </c>
      <c r="O126" s="18">
        <v>0</v>
      </c>
      <c r="P126" s="10"/>
      <c r="Q126" s="17">
        <f>G126*I126</f>
        <v>459.74047183290941</v>
      </c>
      <c r="R126" s="17">
        <f>G126*J126</f>
        <v>1691.1727812000001</v>
      </c>
      <c r="S126" s="17">
        <f>G126*K126</f>
        <v>0</v>
      </c>
      <c r="T126" s="17">
        <f>G126*L126</f>
        <v>45.229415999999993</v>
      </c>
      <c r="U126" s="17">
        <f>G126*M126</f>
        <v>338.32983327564489</v>
      </c>
      <c r="V126" s="17">
        <f>G126*N126</f>
        <v>94.44957167950362</v>
      </c>
      <c r="W126" s="19">
        <f>G126*O126</f>
        <v>0</v>
      </c>
      <c r="X126" s="18">
        <f>ROUND(W126,2)</f>
        <v>0</v>
      </c>
      <c r="AA126" s="4">
        <v>116.530233776066</v>
      </c>
      <c r="AB126" s="2">
        <v>2628.92</v>
      </c>
    </row>
    <row r="127" spans="1:28" ht="24" x14ac:dyDescent="0.2">
      <c r="A127" s="12">
        <v>87</v>
      </c>
      <c r="B127" s="13" t="s">
        <v>219</v>
      </c>
      <c r="C127" s="13" t="s">
        <v>31</v>
      </c>
      <c r="D127" s="14" t="s">
        <v>220</v>
      </c>
      <c r="E127" s="10"/>
      <c r="F127" s="15" t="s">
        <v>102</v>
      </c>
      <c r="G127" s="16">
        <v>22.4</v>
      </c>
      <c r="H127" s="10"/>
      <c r="I127" s="17">
        <v>9.9725290707230005</v>
      </c>
      <c r="J127" s="17">
        <v>7.6199500999999996</v>
      </c>
      <c r="K127" s="17">
        <v>0</v>
      </c>
      <c r="L127" s="17">
        <v>0.15928500000000001</v>
      </c>
      <c r="M127" s="17">
        <v>6.7883155964773003</v>
      </c>
      <c r="N127" s="17">
        <v>1.8950545812205</v>
      </c>
      <c r="O127" s="18">
        <v>0</v>
      </c>
      <c r="P127" s="10"/>
      <c r="Q127" s="17">
        <f>G127*I127</f>
        <v>223.38465118419521</v>
      </c>
      <c r="R127" s="17">
        <f>G127*J127</f>
        <v>170.68688223999999</v>
      </c>
      <c r="S127" s="17">
        <f>G127*K127</f>
        <v>0</v>
      </c>
      <c r="T127" s="17">
        <f>G127*L127</f>
        <v>3.567984</v>
      </c>
      <c r="U127" s="17">
        <f>G127*M127</f>
        <v>152.0582693610915</v>
      </c>
      <c r="V127" s="17">
        <f>G127*N127</f>
        <v>42.449222619339196</v>
      </c>
      <c r="W127" s="19">
        <f>G127*O127</f>
        <v>0</v>
      </c>
      <c r="X127" s="18">
        <f>ROUND(W127,2)</f>
        <v>0</v>
      </c>
      <c r="AA127" s="4">
        <v>26.435134348420799</v>
      </c>
      <c r="AB127" s="2">
        <v>592.15</v>
      </c>
    </row>
    <row r="128" spans="1:28" ht="12.75" x14ac:dyDescent="0.2">
      <c r="A128" s="34" t="s">
        <v>49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20">
        <f t="shared" ref="Q128:X128" si="82">SUM(Q123:Q127)</f>
        <v>4773.1624463405642</v>
      </c>
      <c r="R128" s="20">
        <f t="shared" si="82"/>
        <v>13778.98422024</v>
      </c>
      <c r="S128" s="20">
        <f t="shared" si="82"/>
        <v>0</v>
      </c>
      <c r="T128" s="20">
        <f t="shared" si="82"/>
        <v>378.837086</v>
      </c>
      <c r="U128" s="20">
        <f t="shared" si="82"/>
        <v>3451.8397726514399</v>
      </c>
      <c r="V128" s="20">
        <f t="shared" si="82"/>
        <v>963.6300319031734</v>
      </c>
      <c r="W128" s="21">
        <f t="shared" si="82"/>
        <v>0</v>
      </c>
      <c r="X128" s="22">
        <f t="shared" si="82"/>
        <v>0</v>
      </c>
      <c r="AB128" s="8">
        <v>23346.45</v>
      </c>
    </row>
    <row r="129" spans="1:28" ht="12.75" customHeight="1" x14ac:dyDescent="0.2">
      <c r="A129" s="43" t="s">
        <v>221</v>
      </c>
      <c r="B129" s="44"/>
      <c r="C129" s="48" t="s">
        <v>23</v>
      </c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</row>
    <row r="130" spans="1:28" ht="12.75" x14ac:dyDescent="0.2">
      <c r="A130" s="43" t="s">
        <v>222</v>
      </c>
      <c r="B130" s="44"/>
      <c r="C130" s="33" t="s">
        <v>223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8" x14ac:dyDescent="0.2">
      <c r="A131" s="12">
        <v>88</v>
      </c>
      <c r="B131" s="13" t="s">
        <v>224</v>
      </c>
      <c r="C131" s="13" t="s">
        <v>31</v>
      </c>
      <c r="D131" s="14" t="s">
        <v>225</v>
      </c>
      <c r="E131" s="10"/>
      <c r="F131" s="15" t="s">
        <v>61</v>
      </c>
      <c r="G131" s="16">
        <v>260.83999999999997</v>
      </c>
      <c r="H131" s="10"/>
      <c r="I131" s="17">
        <v>0.441</v>
      </c>
      <c r="J131" s="17">
        <v>2.5836000000000001</v>
      </c>
      <c r="K131" s="17">
        <v>0</v>
      </c>
      <c r="L131" s="17">
        <v>0</v>
      </c>
      <c r="M131" s="17">
        <v>0.29547000735998202</v>
      </c>
      <c r="N131" s="17">
        <v>8.2484643370345903E-2</v>
      </c>
      <c r="O131" s="18">
        <v>0</v>
      </c>
      <c r="P131" s="10"/>
      <c r="Q131" s="17">
        <f>G131*I131</f>
        <v>115.03043999999998</v>
      </c>
      <c r="R131" s="17">
        <f>G131*J131</f>
        <v>673.90622399999995</v>
      </c>
      <c r="S131" s="17">
        <f>G131*K131</f>
        <v>0</v>
      </c>
      <c r="T131" s="17">
        <f>G131*L131</f>
        <v>0</v>
      </c>
      <c r="U131" s="17">
        <f>G131*M131</f>
        <v>77.070396719777705</v>
      </c>
      <c r="V131" s="17">
        <f>G131*N131</f>
        <v>21.515294376721023</v>
      </c>
      <c r="W131" s="19">
        <f>G131*O131</f>
        <v>0</v>
      </c>
      <c r="X131" s="18">
        <f>ROUND(W131,2)</f>
        <v>0</v>
      </c>
      <c r="AA131" s="4">
        <v>3.4025546507303299</v>
      </c>
      <c r="AB131" s="2">
        <v>887.52</v>
      </c>
    </row>
    <row r="132" spans="1:28" ht="24" x14ac:dyDescent="0.2">
      <c r="A132" s="12">
        <v>89</v>
      </c>
      <c r="B132" s="13" t="s">
        <v>226</v>
      </c>
      <c r="C132" s="13" t="s">
        <v>31</v>
      </c>
      <c r="D132" s="14" t="s">
        <v>227</v>
      </c>
      <c r="E132" s="10"/>
      <c r="F132" s="15" t="s">
        <v>61</v>
      </c>
      <c r="G132" s="16">
        <v>262.64</v>
      </c>
      <c r="H132" s="10"/>
      <c r="I132" s="17">
        <v>1.6611</v>
      </c>
      <c r="J132" s="17">
        <v>18.376049999999999</v>
      </c>
      <c r="K132" s="17">
        <v>0</v>
      </c>
      <c r="L132" s="17">
        <v>8.4017999999999995E-2</v>
      </c>
      <c r="M132" s="17">
        <v>1.1692290891248001</v>
      </c>
      <c r="N132" s="17">
        <v>0.32640688405707802</v>
      </c>
      <c r="O132" s="18">
        <v>0</v>
      </c>
      <c r="P132" s="10"/>
      <c r="Q132" s="17">
        <f>G132*I132</f>
        <v>436.27130399999999</v>
      </c>
      <c r="R132" s="17">
        <f>G132*J132</f>
        <v>4826.2857719999993</v>
      </c>
      <c r="S132" s="17">
        <f>G132*K132</f>
        <v>0</v>
      </c>
      <c r="T132" s="17">
        <f>G132*L132</f>
        <v>22.066487519999999</v>
      </c>
      <c r="U132" s="17">
        <f>G132*M132</f>
        <v>307.08632796773747</v>
      </c>
      <c r="V132" s="17">
        <f>G132*N132</f>
        <v>85.727504028750971</v>
      </c>
      <c r="W132" s="19">
        <f>G132*O132</f>
        <v>0</v>
      </c>
      <c r="X132" s="18">
        <f>ROUND(W132,2)</f>
        <v>0</v>
      </c>
      <c r="AA132" s="4">
        <v>21.616803973181899</v>
      </c>
      <c r="AB132" s="2">
        <v>5677.44</v>
      </c>
    </row>
    <row r="133" spans="1:28" x14ac:dyDescent="0.2">
      <c r="A133" s="12">
        <v>90</v>
      </c>
      <c r="B133" s="13" t="s">
        <v>228</v>
      </c>
      <c r="C133" s="13" t="s">
        <v>31</v>
      </c>
      <c r="D133" s="14" t="s">
        <v>229</v>
      </c>
      <c r="E133" s="10"/>
      <c r="F133" s="15" t="s">
        <v>61</v>
      </c>
      <c r="G133" s="16">
        <v>262.64</v>
      </c>
      <c r="H133" s="10"/>
      <c r="I133" s="17">
        <v>5.8653000000000004</v>
      </c>
      <c r="J133" s="17">
        <v>59.549050000000001</v>
      </c>
      <c r="K133" s="17">
        <v>0</v>
      </c>
      <c r="L133" s="17">
        <v>0.316081</v>
      </c>
      <c r="M133" s="17">
        <v>4.1415253731629296</v>
      </c>
      <c r="N133" s="17">
        <v>1.1561655494812499</v>
      </c>
      <c r="O133" s="18">
        <v>0</v>
      </c>
      <c r="P133" s="10"/>
      <c r="Q133" s="17">
        <f>G133*I133</f>
        <v>1540.4623920000001</v>
      </c>
      <c r="R133" s="17">
        <f>G133*J133</f>
        <v>15639.962491999999</v>
      </c>
      <c r="S133" s="17">
        <f>G133*K133</f>
        <v>0</v>
      </c>
      <c r="T133" s="17">
        <f>G133*L133</f>
        <v>83.015513839999997</v>
      </c>
      <c r="U133" s="17">
        <f>G133*M133</f>
        <v>1087.7302240075119</v>
      </c>
      <c r="V133" s="17">
        <f>G133*N133</f>
        <v>303.65531991575546</v>
      </c>
      <c r="W133" s="19">
        <f>G133*O133</f>
        <v>0</v>
      </c>
      <c r="X133" s="18">
        <f>ROUND(W133,2)</f>
        <v>0</v>
      </c>
      <c r="AA133" s="4">
        <v>71.028121922644203</v>
      </c>
      <c r="AB133" s="2">
        <v>18654.830000000002</v>
      </c>
    </row>
    <row r="134" spans="1:28" x14ac:dyDescent="0.2">
      <c r="A134" s="12">
        <v>92</v>
      </c>
      <c r="B134" s="13" t="s">
        <v>230</v>
      </c>
      <c r="C134" s="13" t="s">
        <v>31</v>
      </c>
      <c r="D134" s="14" t="s">
        <v>231</v>
      </c>
      <c r="E134" s="10"/>
      <c r="F134" s="15" t="s">
        <v>102</v>
      </c>
      <c r="G134" s="16">
        <v>120</v>
      </c>
      <c r="H134" s="10"/>
      <c r="I134" s="17">
        <v>2.94</v>
      </c>
      <c r="J134" s="17">
        <v>0.96960000000000002</v>
      </c>
      <c r="K134" s="17">
        <v>0</v>
      </c>
      <c r="L134" s="17">
        <v>0</v>
      </c>
      <c r="M134" s="17">
        <v>1.9698000490665399</v>
      </c>
      <c r="N134" s="17">
        <v>0.549897622468972</v>
      </c>
      <c r="O134" s="18">
        <v>0</v>
      </c>
      <c r="P134" s="10"/>
      <c r="Q134" s="17">
        <f>G134*I134</f>
        <v>352.8</v>
      </c>
      <c r="R134" s="17">
        <f>G134*J134</f>
        <v>116.352</v>
      </c>
      <c r="S134" s="17">
        <f>G134*K134</f>
        <v>0</v>
      </c>
      <c r="T134" s="17">
        <f>G134*L134</f>
        <v>0</v>
      </c>
      <c r="U134" s="17">
        <f>G134*M134</f>
        <v>236.3760058879848</v>
      </c>
      <c r="V134" s="17">
        <f>G134*N134</f>
        <v>65.98771469627664</v>
      </c>
      <c r="W134" s="19">
        <f>G134*O134</f>
        <v>0</v>
      </c>
      <c r="X134" s="18">
        <f>ROUND(W134,2)</f>
        <v>0</v>
      </c>
      <c r="AA134" s="4">
        <v>6.4292976715355197</v>
      </c>
      <c r="AB134" s="2">
        <v>771.52</v>
      </c>
    </row>
    <row r="135" spans="1:28" ht="12.75" x14ac:dyDescent="0.2">
      <c r="A135" s="34" t="s">
        <v>49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20">
        <f t="shared" ref="Q135:X135" si="83">SUM(Q131:Q134)</f>
        <v>2444.5641360000004</v>
      </c>
      <c r="R135" s="20">
        <f t="shared" si="83"/>
        <v>21256.506487999999</v>
      </c>
      <c r="S135" s="20">
        <f t="shared" si="83"/>
        <v>0</v>
      </c>
      <c r="T135" s="20">
        <f t="shared" si="83"/>
        <v>105.08200135999999</v>
      </c>
      <c r="U135" s="20">
        <f t="shared" si="83"/>
        <v>1708.2629545830118</v>
      </c>
      <c r="V135" s="20">
        <f t="shared" si="83"/>
        <v>476.88583301750407</v>
      </c>
      <c r="W135" s="21">
        <f t="shared" si="83"/>
        <v>0</v>
      </c>
      <c r="X135" s="22">
        <f t="shared" si="83"/>
        <v>0</v>
      </c>
      <c r="AB135" s="8">
        <v>25991.31</v>
      </c>
    </row>
    <row r="136" spans="1:28" ht="12.75" x14ac:dyDescent="0.2">
      <c r="A136" s="43" t="s">
        <v>232</v>
      </c>
      <c r="B136" s="44"/>
      <c r="C136" s="33" t="s">
        <v>233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8" x14ac:dyDescent="0.2">
      <c r="A137" s="12">
        <v>93</v>
      </c>
      <c r="B137" s="13" t="s">
        <v>224</v>
      </c>
      <c r="C137" s="13" t="s">
        <v>31</v>
      </c>
      <c r="D137" s="14" t="s">
        <v>225</v>
      </c>
      <c r="E137" s="10"/>
      <c r="F137" s="15" t="s">
        <v>61</v>
      </c>
      <c r="G137" s="16">
        <v>264.79000000000002</v>
      </c>
      <c r="H137" s="10"/>
      <c r="I137" s="17">
        <v>0.441</v>
      </c>
      <c r="J137" s="17">
        <v>2.5836000000000001</v>
      </c>
      <c r="K137" s="17">
        <v>0</v>
      </c>
      <c r="L137" s="17">
        <v>0</v>
      </c>
      <c r="M137" s="17">
        <v>0.29547000735998202</v>
      </c>
      <c r="N137" s="17">
        <v>8.2484643370345903E-2</v>
      </c>
      <c r="O137" s="18">
        <v>0</v>
      </c>
      <c r="P137" s="10"/>
      <c r="Q137" s="17">
        <f>G137*I137</f>
        <v>116.77239000000002</v>
      </c>
      <c r="R137" s="17">
        <f>G137*J137</f>
        <v>684.11144400000012</v>
      </c>
      <c r="S137" s="17">
        <f>G137*K137</f>
        <v>0</v>
      </c>
      <c r="T137" s="17">
        <f>G137*L137</f>
        <v>0</v>
      </c>
      <c r="U137" s="17">
        <f>G137*M137</f>
        <v>78.237503248849649</v>
      </c>
      <c r="V137" s="17">
        <f>G137*N137</f>
        <v>21.841108718033894</v>
      </c>
      <c r="W137" s="19">
        <f>G137*O137</f>
        <v>0</v>
      </c>
      <c r="X137" s="18">
        <f>ROUND(W137,2)</f>
        <v>0</v>
      </c>
      <c r="AA137" s="4">
        <v>3.4025546507303299</v>
      </c>
      <c r="AB137" s="2">
        <v>900.96</v>
      </c>
    </row>
    <row r="138" spans="1:28" ht="24" x14ac:dyDescent="0.2">
      <c r="A138" s="12">
        <v>94</v>
      </c>
      <c r="B138" s="13" t="s">
        <v>226</v>
      </c>
      <c r="C138" s="13" t="s">
        <v>31</v>
      </c>
      <c r="D138" s="14" t="s">
        <v>227</v>
      </c>
      <c r="E138" s="10"/>
      <c r="F138" s="15" t="s">
        <v>61</v>
      </c>
      <c r="G138" s="16">
        <v>265.79000000000002</v>
      </c>
      <c r="H138" s="10"/>
      <c r="I138" s="17">
        <v>1.6611</v>
      </c>
      <c r="J138" s="17">
        <v>18.376049999999999</v>
      </c>
      <c r="K138" s="17">
        <v>0</v>
      </c>
      <c r="L138" s="17">
        <v>8.4017999999999995E-2</v>
      </c>
      <c r="M138" s="17">
        <v>1.1692290891248001</v>
      </c>
      <c r="N138" s="17">
        <v>0.32640688405707802</v>
      </c>
      <c r="O138" s="18">
        <v>0</v>
      </c>
      <c r="P138" s="10"/>
      <c r="Q138" s="17">
        <f>G138*I138</f>
        <v>441.50376900000003</v>
      </c>
      <c r="R138" s="17">
        <f>G138*J138</f>
        <v>4884.1703294999998</v>
      </c>
      <c r="S138" s="17">
        <f>G138*K138</f>
        <v>0</v>
      </c>
      <c r="T138" s="17">
        <f>G138*L138</f>
        <v>22.331144219999999</v>
      </c>
      <c r="U138" s="17">
        <f>G138*M138</f>
        <v>310.76939959848062</v>
      </c>
      <c r="V138" s="17">
        <f>G138*N138</f>
        <v>86.755685713530767</v>
      </c>
      <c r="W138" s="19">
        <f>G138*O138</f>
        <v>0</v>
      </c>
      <c r="X138" s="18">
        <f>ROUND(W138,2)</f>
        <v>0</v>
      </c>
      <c r="AA138" s="4">
        <v>21.616803973181899</v>
      </c>
      <c r="AB138" s="2">
        <v>5745.53</v>
      </c>
    </row>
    <row r="139" spans="1:28" x14ac:dyDescent="0.2">
      <c r="A139" s="12">
        <v>95</v>
      </c>
      <c r="B139" s="13" t="s">
        <v>228</v>
      </c>
      <c r="C139" s="13" t="s">
        <v>31</v>
      </c>
      <c r="D139" s="14" t="s">
        <v>229</v>
      </c>
      <c r="E139" s="10"/>
      <c r="F139" s="15" t="s">
        <v>61</v>
      </c>
      <c r="G139" s="16">
        <v>265.79000000000002</v>
      </c>
      <c r="H139" s="10"/>
      <c r="I139" s="17">
        <v>5.8653000000000004</v>
      </c>
      <c r="J139" s="17">
        <v>59.549050000000001</v>
      </c>
      <c r="K139" s="17">
        <v>0</v>
      </c>
      <c r="L139" s="17">
        <v>0.316081</v>
      </c>
      <c r="M139" s="17">
        <v>4.1415253731629296</v>
      </c>
      <c r="N139" s="17">
        <v>1.1561655494812499</v>
      </c>
      <c r="O139" s="18">
        <v>0</v>
      </c>
      <c r="P139" s="10"/>
      <c r="Q139" s="17">
        <f>G139*I139</f>
        <v>1558.9380870000002</v>
      </c>
      <c r="R139" s="17">
        <f>G139*J139</f>
        <v>15827.541999500001</v>
      </c>
      <c r="S139" s="17">
        <f>G139*K139</f>
        <v>0</v>
      </c>
      <c r="T139" s="17">
        <f>G139*L139</f>
        <v>84.011168990000002</v>
      </c>
      <c r="U139" s="17">
        <f>G139*M139</f>
        <v>1100.7760289329751</v>
      </c>
      <c r="V139" s="17">
        <f>G139*N139</f>
        <v>307.29724139662147</v>
      </c>
      <c r="W139" s="19">
        <f>G139*O139</f>
        <v>0</v>
      </c>
      <c r="X139" s="18">
        <f>ROUND(W139,2)</f>
        <v>0</v>
      </c>
      <c r="AA139" s="4">
        <v>71.028121922644203</v>
      </c>
      <c r="AB139" s="2">
        <v>18878.560000000001</v>
      </c>
    </row>
    <row r="140" spans="1:28" x14ac:dyDescent="0.2">
      <c r="A140" s="12">
        <v>97</v>
      </c>
      <c r="B140" s="13" t="s">
        <v>230</v>
      </c>
      <c r="C140" s="13" t="s">
        <v>31</v>
      </c>
      <c r="D140" s="14" t="s">
        <v>231</v>
      </c>
      <c r="E140" s="10"/>
      <c r="F140" s="15" t="s">
        <v>102</v>
      </c>
      <c r="G140" s="16">
        <v>150</v>
      </c>
      <c r="H140" s="10"/>
      <c r="I140" s="17">
        <v>3.6749999999999998</v>
      </c>
      <c r="J140" s="17">
        <v>0.96960000000000002</v>
      </c>
      <c r="K140" s="17">
        <v>0</v>
      </c>
      <c r="L140" s="17">
        <v>0</v>
      </c>
      <c r="M140" s="17">
        <v>2.4622500613331799</v>
      </c>
      <c r="N140" s="17">
        <v>0.687372028086215</v>
      </c>
      <c r="O140" s="18">
        <v>0</v>
      </c>
      <c r="P140" s="10"/>
      <c r="Q140" s="17">
        <f>G140*I140</f>
        <v>551.25</v>
      </c>
      <c r="R140" s="17">
        <f>G140*J140</f>
        <v>145.44</v>
      </c>
      <c r="S140" s="17">
        <f>G140*K140</f>
        <v>0</v>
      </c>
      <c r="T140" s="17">
        <f>G140*L140</f>
        <v>0</v>
      </c>
      <c r="U140" s="17">
        <f>G140*M140</f>
        <v>369.33750919997698</v>
      </c>
      <c r="V140" s="17">
        <f>G140*N140</f>
        <v>103.10580421293226</v>
      </c>
      <c r="W140" s="19">
        <f>G140*O140</f>
        <v>0</v>
      </c>
      <c r="X140" s="18">
        <f>ROUND(W140,2)</f>
        <v>0</v>
      </c>
      <c r="AA140" s="4">
        <v>7.7942220894193897</v>
      </c>
      <c r="AB140" s="2">
        <v>1169.1300000000001</v>
      </c>
    </row>
    <row r="141" spans="1:28" ht="12.75" x14ac:dyDescent="0.2">
      <c r="A141" s="34" t="s">
        <v>49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20">
        <f t="shared" ref="Q141:X141" si="84">SUM(Q137:Q140)</f>
        <v>2668.4642460000005</v>
      </c>
      <c r="R141" s="20">
        <f t="shared" si="84"/>
        <v>21541.263772999999</v>
      </c>
      <c r="S141" s="20">
        <f t="shared" si="84"/>
        <v>0</v>
      </c>
      <c r="T141" s="20">
        <f t="shared" si="84"/>
        <v>106.34231321</v>
      </c>
      <c r="U141" s="20">
        <f t="shared" si="84"/>
        <v>1859.1204409802822</v>
      </c>
      <c r="V141" s="20">
        <f t="shared" si="84"/>
        <v>518.99984004111843</v>
      </c>
      <c r="W141" s="21">
        <f t="shared" si="84"/>
        <v>0</v>
      </c>
      <c r="X141" s="22">
        <f t="shared" si="84"/>
        <v>0</v>
      </c>
      <c r="AB141" s="8">
        <v>26694.18</v>
      </c>
    </row>
    <row r="142" spans="1:28" ht="12.75" customHeight="1" x14ac:dyDescent="0.2">
      <c r="A142" s="43" t="s">
        <v>234</v>
      </c>
      <c r="B142" s="44"/>
      <c r="C142" s="33" t="s">
        <v>24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8" ht="24" x14ac:dyDescent="0.2">
      <c r="A143" s="12">
        <v>98</v>
      </c>
      <c r="B143" s="13" t="s">
        <v>235</v>
      </c>
      <c r="C143" s="13" t="s">
        <v>31</v>
      </c>
      <c r="D143" s="14" t="s">
        <v>236</v>
      </c>
      <c r="E143" s="10"/>
      <c r="F143" s="15" t="s">
        <v>61</v>
      </c>
      <c r="G143" s="16">
        <v>1088.556</v>
      </c>
      <c r="H143" s="10"/>
      <c r="I143" s="17">
        <v>2.58168010488331</v>
      </c>
      <c r="J143" s="17">
        <v>2.7261174499999998</v>
      </c>
      <c r="K143" s="17">
        <v>0</v>
      </c>
      <c r="L143" s="17">
        <v>1.8669000000000002E-2</v>
      </c>
      <c r="M143" s="17">
        <v>1.74223394366983</v>
      </c>
      <c r="N143" s="17">
        <v>0.48636931645056303</v>
      </c>
      <c r="O143" s="18">
        <v>0</v>
      </c>
      <c r="P143" s="10"/>
      <c r="Q143" s="17">
        <f>G143*I143</f>
        <v>2810.3033682513565</v>
      </c>
      <c r="R143" s="17">
        <f>G143*J143</f>
        <v>2967.5315069021999</v>
      </c>
      <c r="S143" s="17">
        <f>G143*K143</f>
        <v>0</v>
      </c>
      <c r="T143" s="17">
        <f>G143*L143</f>
        <v>20.322251964000003</v>
      </c>
      <c r="U143" s="17">
        <f>G143*M143</f>
        <v>1896.5192127854555</v>
      </c>
      <c r="V143" s="17">
        <f>G143*N143</f>
        <v>529.44023763815915</v>
      </c>
      <c r="W143" s="19">
        <f>G143*O143</f>
        <v>0</v>
      </c>
      <c r="X143" s="18">
        <f>ROUND(W143,2)</f>
        <v>0</v>
      </c>
      <c r="AA143" s="4">
        <v>7.5550698150036997</v>
      </c>
      <c r="AB143" s="2">
        <v>8224.1200000000008</v>
      </c>
    </row>
    <row r="144" spans="1:28" ht="24" x14ac:dyDescent="0.2">
      <c r="A144" s="12">
        <v>99</v>
      </c>
      <c r="B144" s="13" t="s">
        <v>235</v>
      </c>
      <c r="C144" s="13" t="s">
        <v>31</v>
      </c>
      <c r="D144" s="14" t="s">
        <v>237</v>
      </c>
      <c r="E144" s="10"/>
      <c r="F144" s="15" t="s">
        <v>61</v>
      </c>
      <c r="G144" s="16">
        <v>525.63</v>
      </c>
      <c r="H144" s="10"/>
      <c r="I144" s="17">
        <v>2.58168010488331</v>
      </c>
      <c r="J144" s="17">
        <v>2.7261174499999998</v>
      </c>
      <c r="K144" s="17">
        <v>0</v>
      </c>
      <c r="L144" s="17">
        <v>1.8669000000000002E-2</v>
      </c>
      <c r="M144" s="17">
        <v>1.74223394366983</v>
      </c>
      <c r="N144" s="17">
        <v>0.48636931645056303</v>
      </c>
      <c r="O144" s="18">
        <v>0</v>
      </c>
      <c r="P144" s="10"/>
      <c r="Q144" s="17">
        <f>G144*I144</f>
        <v>1357.0085135298143</v>
      </c>
      <c r="R144" s="17">
        <f>G144*J144</f>
        <v>1432.9291152434998</v>
      </c>
      <c r="S144" s="17">
        <f>G144*K144</f>
        <v>0</v>
      </c>
      <c r="T144" s="17">
        <f>G144*L144</f>
        <v>9.8129864700000002</v>
      </c>
      <c r="U144" s="17">
        <f>G144*M144</f>
        <v>915.77042781117268</v>
      </c>
      <c r="V144" s="17">
        <f>G144*N144</f>
        <v>255.65030380590943</v>
      </c>
      <c r="W144" s="19">
        <f>G144*O144</f>
        <v>0</v>
      </c>
      <c r="X144" s="18">
        <f>ROUND(W144,2)</f>
        <v>0</v>
      </c>
      <c r="AA144" s="4">
        <v>7.5550698150036997</v>
      </c>
      <c r="AB144" s="2">
        <v>3971.17</v>
      </c>
    </row>
    <row r="145" spans="1:28" ht="12.75" x14ac:dyDescent="0.2">
      <c r="A145" s="34" t="s">
        <v>49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20">
        <f t="shared" ref="Q145:X145" si="85">SUM(Q143:Q144)</f>
        <v>4167.311881781171</v>
      </c>
      <c r="R145" s="20">
        <f t="shared" si="85"/>
        <v>4400.4606221456997</v>
      </c>
      <c r="S145" s="20">
        <f t="shared" si="85"/>
        <v>0</v>
      </c>
      <c r="T145" s="20">
        <f t="shared" si="85"/>
        <v>30.135238434000001</v>
      </c>
      <c r="U145" s="20">
        <f t="shared" si="85"/>
        <v>2812.289640596628</v>
      </c>
      <c r="V145" s="20">
        <f t="shared" si="85"/>
        <v>785.09054144406855</v>
      </c>
      <c r="W145" s="21">
        <f t="shared" si="85"/>
        <v>0</v>
      </c>
      <c r="X145" s="22">
        <f t="shared" si="85"/>
        <v>0</v>
      </c>
      <c r="AB145" s="8">
        <v>12195.29</v>
      </c>
    </row>
    <row r="146" spans="1:28" ht="12.75" customHeight="1" x14ac:dyDescent="0.2">
      <c r="A146" s="43" t="s">
        <v>238</v>
      </c>
      <c r="B146" s="44"/>
      <c r="C146" s="33" t="s">
        <v>25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8" ht="24" x14ac:dyDescent="0.2">
      <c r="A147" s="12">
        <v>100</v>
      </c>
      <c r="B147" s="13" t="s">
        <v>239</v>
      </c>
      <c r="C147" s="13" t="s">
        <v>31</v>
      </c>
      <c r="D147" s="14" t="s">
        <v>240</v>
      </c>
      <c r="E147" s="10"/>
      <c r="F147" s="15" t="s">
        <v>61</v>
      </c>
      <c r="G147" s="16">
        <v>18.899999999999999</v>
      </c>
      <c r="H147" s="10"/>
      <c r="I147" s="17">
        <v>7.6440000000000001</v>
      </c>
      <c r="J147" s="17">
        <v>0</v>
      </c>
      <c r="K147" s="17">
        <v>0</v>
      </c>
      <c r="L147" s="17">
        <v>0</v>
      </c>
      <c r="M147" s="17">
        <v>5.12148012757301</v>
      </c>
      <c r="N147" s="17">
        <v>1.42973381841933</v>
      </c>
      <c r="O147" s="18">
        <v>0</v>
      </c>
      <c r="P147" s="10"/>
      <c r="Q147" s="17">
        <f t="shared" ref="Q147:Q153" si="86">G147*I147</f>
        <v>144.4716</v>
      </c>
      <c r="R147" s="17">
        <f t="shared" ref="R147:R153" si="87">G147*J147</f>
        <v>0</v>
      </c>
      <c r="S147" s="17">
        <f t="shared" ref="S147:S153" si="88">G147*K147</f>
        <v>0</v>
      </c>
      <c r="T147" s="17">
        <f t="shared" ref="T147:T153" si="89">G147*L147</f>
        <v>0</v>
      </c>
      <c r="U147" s="17">
        <f t="shared" ref="U147:U153" si="90">G147*M147</f>
        <v>96.795974411129876</v>
      </c>
      <c r="V147" s="17">
        <f t="shared" ref="V147:V153" si="91">G147*N147</f>
        <v>27.021969168125334</v>
      </c>
      <c r="W147" s="19">
        <f t="shared" ref="W147:W153" si="92">G147*O147</f>
        <v>0</v>
      </c>
      <c r="X147" s="18">
        <f t="shared" ref="X147:X153" si="93">ROUND(W147,2)</f>
        <v>0</v>
      </c>
      <c r="AA147" s="4">
        <v>14.1952139459923</v>
      </c>
      <c r="AB147" s="2">
        <v>268.29000000000002</v>
      </c>
    </row>
    <row r="148" spans="1:28" ht="24" x14ac:dyDescent="0.2">
      <c r="A148" s="12">
        <v>101</v>
      </c>
      <c r="B148" s="13" t="s">
        <v>241</v>
      </c>
      <c r="C148" s="13" t="s">
        <v>31</v>
      </c>
      <c r="D148" s="14" t="s">
        <v>242</v>
      </c>
      <c r="E148" s="10"/>
      <c r="F148" s="15" t="s">
        <v>61</v>
      </c>
      <c r="G148" s="16">
        <v>69.12</v>
      </c>
      <c r="H148" s="10"/>
      <c r="I148" s="17">
        <v>42.045306765228503</v>
      </c>
      <c r="J148" s="17">
        <v>575.52550299999996</v>
      </c>
      <c r="K148" s="17">
        <v>0</v>
      </c>
      <c r="L148" s="17">
        <v>4.1277999999999997</v>
      </c>
      <c r="M148" s="17">
        <v>30.935982303300001</v>
      </c>
      <c r="N148" s="17">
        <v>8.6362182422466596</v>
      </c>
      <c r="O148" s="18">
        <v>0</v>
      </c>
      <c r="P148" s="10"/>
      <c r="Q148" s="17">
        <f t="shared" si="86"/>
        <v>2906.1716036125945</v>
      </c>
      <c r="R148" s="17">
        <f t="shared" si="87"/>
        <v>39780.322767359998</v>
      </c>
      <c r="S148" s="17">
        <f t="shared" si="88"/>
        <v>0</v>
      </c>
      <c r="T148" s="17">
        <f t="shared" si="89"/>
        <v>285.313536</v>
      </c>
      <c r="U148" s="17">
        <f t="shared" si="90"/>
        <v>2138.2950968040964</v>
      </c>
      <c r="V148" s="17">
        <f t="shared" si="91"/>
        <v>596.93540490408918</v>
      </c>
      <c r="W148" s="19">
        <f t="shared" si="92"/>
        <v>0</v>
      </c>
      <c r="X148" s="18">
        <f t="shared" si="93"/>
        <v>0</v>
      </c>
      <c r="AA148" s="4">
        <v>661.270810310775</v>
      </c>
      <c r="AB148" s="2">
        <v>45707.040000000001</v>
      </c>
    </row>
    <row r="149" spans="1:28" x14ac:dyDescent="0.2">
      <c r="A149" s="12">
        <v>102</v>
      </c>
      <c r="B149" s="13" t="s">
        <v>243</v>
      </c>
      <c r="C149" s="13" t="s">
        <v>31</v>
      </c>
      <c r="D149" s="14" t="s">
        <v>244</v>
      </c>
      <c r="E149" s="10"/>
      <c r="F149" s="15" t="s">
        <v>61</v>
      </c>
      <c r="G149" s="16">
        <v>13.2</v>
      </c>
      <c r="H149" s="10"/>
      <c r="I149" s="17">
        <v>57.183</v>
      </c>
      <c r="J149" s="17">
        <v>587.10726199999999</v>
      </c>
      <c r="K149" s="17">
        <v>0</v>
      </c>
      <c r="L149" s="17">
        <v>4.2313000000000001</v>
      </c>
      <c r="M149" s="17">
        <v>41.1475820249617</v>
      </c>
      <c r="N149" s="17">
        <v>11.4869311413593</v>
      </c>
      <c r="O149" s="18">
        <v>0</v>
      </c>
      <c r="P149" s="10"/>
      <c r="Q149" s="17">
        <f t="shared" si="86"/>
        <v>754.8155999999999</v>
      </c>
      <c r="R149" s="17">
        <f t="shared" si="87"/>
        <v>7749.8158583999993</v>
      </c>
      <c r="S149" s="17">
        <f t="shared" si="88"/>
        <v>0</v>
      </c>
      <c r="T149" s="17">
        <f t="shared" si="89"/>
        <v>55.853159999999995</v>
      </c>
      <c r="U149" s="17">
        <f t="shared" si="90"/>
        <v>543.14808272949438</v>
      </c>
      <c r="V149" s="17">
        <f t="shared" si="91"/>
        <v>151.62749106594273</v>
      </c>
      <c r="W149" s="19">
        <f t="shared" si="92"/>
        <v>0</v>
      </c>
      <c r="X149" s="18">
        <f t="shared" si="93"/>
        <v>0</v>
      </c>
      <c r="AA149" s="4">
        <v>701.15607516632099</v>
      </c>
      <c r="AB149" s="2">
        <v>9255.26</v>
      </c>
    </row>
    <row r="150" spans="1:28" x14ac:dyDescent="0.2">
      <c r="A150" s="12">
        <v>103</v>
      </c>
      <c r="B150" s="13" t="s">
        <v>245</v>
      </c>
      <c r="C150" s="13" t="s">
        <v>31</v>
      </c>
      <c r="D150" s="14" t="s">
        <v>246</v>
      </c>
      <c r="E150" s="10"/>
      <c r="F150" s="15" t="s">
        <v>61</v>
      </c>
      <c r="G150" s="16">
        <v>6.15</v>
      </c>
      <c r="H150" s="10"/>
      <c r="I150" s="17">
        <v>37.047600852567001</v>
      </c>
      <c r="J150" s="17">
        <v>348.28405500000002</v>
      </c>
      <c r="K150" s="17">
        <v>0</v>
      </c>
      <c r="L150" s="17">
        <v>4.7178000000000004</v>
      </c>
      <c r="M150" s="17">
        <v>27.982819268255199</v>
      </c>
      <c r="N150" s="17">
        <v>7.8118008946565203</v>
      </c>
      <c r="O150" s="18">
        <v>0</v>
      </c>
      <c r="P150" s="10"/>
      <c r="Q150" s="17">
        <f t="shared" si="86"/>
        <v>227.84274524328708</v>
      </c>
      <c r="R150" s="17">
        <f t="shared" si="87"/>
        <v>2141.9469382500001</v>
      </c>
      <c r="S150" s="17">
        <f t="shared" si="88"/>
        <v>0</v>
      </c>
      <c r="T150" s="17">
        <f t="shared" si="89"/>
        <v>29.014470000000003</v>
      </c>
      <c r="U150" s="17">
        <f t="shared" si="90"/>
        <v>172.09433849976949</v>
      </c>
      <c r="V150" s="17">
        <f t="shared" si="91"/>
        <v>48.042575502137602</v>
      </c>
      <c r="W150" s="19">
        <f t="shared" si="92"/>
        <v>0</v>
      </c>
      <c r="X150" s="18">
        <f t="shared" si="93"/>
        <v>0</v>
      </c>
      <c r="AA150" s="4">
        <v>425.844076015479</v>
      </c>
      <c r="AB150" s="2">
        <v>2618.94</v>
      </c>
    </row>
    <row r="151" spans="1:28" ht="24" x14ac:dyDescent="0.2">
      <c r="A151" s="12">
        <v>104</v>
      </c>
      <c r="B151" s="13" t="s">
        <v>247</v>
      </c>
      <c r="C151" s="13" t="s">
        <v>31</v>
      </c>
      <c r="D151" s="14" t="s">
        <v>248</v>
      </c>
      <c r="E151" s="10"/>
      <c r="F151" s="15" t="s">
        <v>105</v>
      </c>
      <c r="G151" s="16">
        <v>30</v>
      </c>
      <c r="H151" s="10"/>
      <c r="I151" s="17">
        <v>31.605</v>
      </c>
      <c r="J151" s="17">
        <v>197.7437616</v>
      </c>
      <c r="K151" s="17">
        <v>0</v>
      </c>
      <c r="L151" s="17">
        <v>2.0384000000000002</v>
      </c>
      <c r="M151" s="17">
        <v>22.541078561484799</v>
      </c>
      <c r="N151" s="17">
        <v>6.2926617931199402</v>
      </c>
      <c r="O151" s="18">
        <v>0</v>
      </c>
      <c r="P151" s="10"/>
      <c r="Q151" s="17">
        <f t="shared" si="86"/>
        <v>948.15</v>
      </c>
      <c r="R151" s="17">
        <f t="shared" si="87"/>
        <v>5932.3128479999996</v>
      </c>
      <c r="S151" s="17">
        <f t="shared" si="88"/>
        <v>0</v>
      </c>
      <c r="T151" s="17">
        <f t="shared" si="89"/>
        <v>61.152000000000008</v>
      </c>
      <c r="U151" s="17">
        <f t="shared" si="90"/>
        <v>676.23235684454392</v>
      </c>
      <c r="V151" s="17">
        <f t="shared" si="91"/>
        <v>188.77985379359819</v>
      </c>
      <c r="W151" s="19">
        <f t="shared" si="92"/>
        <v>0</v>
      </c>
      <c r="X151" s="18">
        <f t="shared" si="93"/>
        <v>0</v>
      </c>
      <c r="AA151" s="4">
        <v>260.22090195460498</v>
      </c>
      <c r="AB151" s="2">
        <v>7806.63</v>
      </c>
    </row>
    <row r="152" spans="1:28" ht="24" x14ac:dyDescent="0.2">
      <c r="A152" s="12">
        <v>105</v>
      </c>
      <c r="B152" s="13" t="s">
        <v>249</v>
      </c>
      <c r="C152" s="13" t="s">
        <v>31</v>
      </c>
      <c r="D152" s="14" t="s">
        <v>250</v>
      </c>
      <c r="E152" s="10"/>
      <c r="F152" s="15" t="s">
        <v>61</v>
      </c>
      <c r="G152" s="16">
        <v>56.99</v>
      </c>
      <c r="H152" s="10"/>
      <c r="I152" s="17">
        <v>5.43289940505624</v>
      </c>
      <c r="J152" s="17">
        <v>129.06</v>
      </c>
      <c r="K152" s="17">
        <v>0</v>
      </c>
      <c r="L152" s="17">
        <v>1.3441000000000001</v>
      </c>
      <c r="M152" s="17">
        <v>4.5405897144910599</v>
      </c>
      <c r="N152" s="17">
        <v>1.26757002051499</v>
      </c>
      <c r="O152" s="18">
        <v>0</v>
      </c>
      <c r="P152" s="10"/>
      <c r="Q152" s="17">
        <f t="shared" si="86"/>
        <v>309.62093709415512</v>
      </c>
      <c r="R152" s="17">
        <f t="shared" si="87"/>
        <v>7355.1294000000007</v>
      </c>
      <c r="S152" s="17">
        <f t="shared" si="88"/>
        <v>0</v>
      </c>
      <c r="T152" s="17">
        <f t="shared" si="89"/>
        <v>76.600259000000008</v>
      </c>
      <c r="U152" s="17">
        <f t="shared" si="90"/>
        <v>258.7682078288455</v>
      </c>
      <c r="V152" s="17">
        <f t="shared" si="91"/>
        <v>72.238815469149287</v>
      </c>
      <c r="W152" s="19">
        <f t="shared" si="92"/>
        <v>0</v>
      </c>
      <c r="X152" s="18">
        <f t="shared" si="93"/>
        <v>0</v>
      </c>
      <c r="AA152" s="4">
        <v>141.64515914006199</v>
      </c>
      <c r="AB152" s="2">
        <v>8072.36</v>
      </c>
    </row>
    <row r="153" spans="1:28" x14ac:dyDescent="0.2">
      <c r="A153" s="12">
        <v>106</v>
      </c>
      <c r="B153" s="13" t="s">
        <v>251</v>
      </c>
      <c r="C153" s="13" t="s">
        <v>31</v>
      </c>
      <c r="D153" s="14" t="s">
        <v>252</v>
      </c>
      <c r="E153" s="10"/>
      <c r="F153" s="15" t="s">
        <v>105</v>
      </c>
      <c r="G153" s="16">
        <v>28</v>
      </c>
      <c r="H153" s="10"/>
      <c r="I153" s="17">
        <v>31.1654694553614</v>
      </c>
      <c r="J153" s="17">
        <v>78.492507799999998</v>
      </c>
      <c r="K153" s="17">
        <v>0</v>
      </c>
      <c r="L153" s="17">
        <v>1.0945</v>
      </c>
      <c r="M153" s="17">
        <v>21.614180073488399</v>
      </c>
      <c r="N153" s="17">
        <v>6.0339049334778503</v>
      </c>
      <c r="O153" s="18">
        <v>0</v>
      </c>
      <c r="P153" s="10"/>
      <c r="Q153" s="17">
        <f t="shared" si="86"/>
        <v>872.63314475011919</v>
      </c>
      <c r="R153" s="17">
        <f t="shared" si="87"/>
        <v>2197.7902184</v>
      </c>
      <c r="S153" s="17">
        <f t="shared" si="88"/>
        <v>0</v>
      </c>
      <c r="T153" s="17">
        <f t="shared" si="89"/>
        <v>30.646000000000001</v>
      </c>
      <c r="U153" s="17">
        <f t="shared" si="90"/>
        <v>605.19704205767516</v>
      </c>
      <c r="V153" s="17">
        <f t="shared" si="91"/>
        <v>168.94933813737981</v>
      </c>
      <c r="W153" s="19">
        <f t="shared" si="92"/>
        <v>0</v>
      </c>
      <c r="X153" s="18">
        <f t="shared" si="93"/>
        <v>0</v>
      </c>
      <c r="AA153" s="4">
        <v>138.40056226232801</v>
      </c>
      <c r="AB153" s="2">
        <v>3875.22</v>
      </c>
    </row>
    <row r="154" spans="1:28" ht="12.75" x14ac:dyDescent="0.2">
      <c r="A154" s="34" t="s">
        <v>49</v>
      </c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20">
        <f t="shared" ref="Q154:X154" si="94">SUM(Q147:Q153)</f>
        <v>6163.7056307001549</v>
      </c>
      <c r="R154" s="20">
        <f t="shared" si="94"/>
        <v>65157.318030409995</v>
      </c>
      <c r="S154" s="20">
        <f t="shared" si="94"/>
        <v>0</v>
      </c>
      <c r="T154" s="20">
        <f t="shared" si="94"/>
        <v>538.57942500000001</v>
      </c>
      <c r="U154" s="20">
        <f t="shared" si="94"/>
        <v>4490.531099175555</v>
      </c>
      <c r="V154" s="20">
        <f t="shared" si="94"/>
        <v>1253.5954480404223</v>
      </c>
      <c r="W154" s="21">
        <f t="shared" si="94"/>
        <v>0</v>
      </c>
      <c r="X154" s="22">
        <f t="shared" si="94"/>
        <v>0</v>
      </c>
      <c r="AB154" s="8">
        <v>77603.740000000005</v>
      </c>
    </row>
    <row r="155" spans="1:28" ht="12.75" x14ac:dyDescent="0.2">
      <c r="A155" s="43" t="s">
        <v>253</v>
      </c>
      <c r="B155" s="44"/>
      <c r="C155" s="33" t="s">
        <v>26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8" ht="24" x14ac:dyDescent="0.2">
      <c r="A156" s="12">
        <v>107</v>
      </c>
      <c r="B156" s="13" t="s">
        <v>254</v>
      </c>
      <c r="C156" s="13" t="s">
        <v>31</v>
      </c>
      <c r="D156" s="14" t="s">
        <v>580</v>
      </c>
      <c r="E156" s="10"/>
      <c r="F156" s="15" t="s">
        <v>61</v>
      </c>
      <c r="G156" s="16">
        <v>286.11200000000002</v>
      </c>
      <c r="H156" s="10"/>
      <c r="I156" s="17">
        <v>29.551041983574599</v>
      </c>
      <c r="J156" s="17">
        <v>72.543430400000005</v>
      </c>
      <c r="K156" s="17">
        <v>0</v>
      </c>
      <c r="L156" s="17">
        <v>3.3338000000000001</v>
      </c>
      <c r="M156" s="17">
        <v>22.032844677819998</v>
      </c>
      <c r="N156" s="17">
        <v>6.1507810959304496</v>
      </c>
      <c r="O156" s="18">
        <v>0</v>
      </c>
      <c r="P156" s="10"/>
      <c r="Q156" s="17">
        <f>G156*I156</f>
        <v>8454.9077240044971</v>
      </c>
      <c r="R156" s="17">
        <f>G156*J156</f>
        <v>20755.545958604802</v>
      </c>
      <c r="S156" s="17">
        <f>G156*K156</f>
        <v>0</v>
      </c>
      <c r="T156" s="17">
        <f>G156*L156</f>
        <v>953.84018560000015</v>
      </c>
      <c r="U156" s="17">
        <f>G156*M156</f>
        <v>6303.8612564604355</v>
      </c>
      <c r="V156" s="17">
        <f>G156*N156</f>
        <v>1759.812280918853</v>
      </c>
      <c r="W156" s="19">
        <f>G156*O156</f>
        <v>0</v>
      </c>
      <c r="X156" s="18">
        <f>ROUND(W156,2)</f>
        <v>0</v>
      </c>
      <c r="AA156" s="4">
        <v>133.61189815732499</v>
      </c>
      <c r="AB156" s="2">
        <v>38227.97</v>
      </c>
    </row>
    <row r="157" spans="1:28" x14ac:dyDescent="0.2">
      <c r="A157" s="12">
        <v>108</v>
      </c>
      <c r="B157" s="13" t="s">
        <v>255</v>
      </c>
      <c r="C157" s="13" t="s">
        <v>31</v>
      </c>
      <c r="D157" s="27" t="s">
        <v>581</v>
      </c>
      <c r="E157" s="10"/>
      <c r="F157" s="15" t="s">
        <v>61</v>
      </c>
      <c r="G157" s="16">
        <v>33.155999999999999</v>
      </c>
      <c r="H157" s="10"/>
      <c r="I157" s="17">
        <v>30.281043970817301</v>
      </c>
      <c r="J157" s="17">
        <v>57.245756399999998</v>
      </c>
      <c r="K157" s="17">
        <v>0</v>
      </c>
      <c r="L157" s="17">
        <v>3.3338000000000001</v>
      </c>
      <c r="M157" s="17">
        <v>22.5219460214558</v>
      </c>
      <c r="N157" s="17">
        <v>6.2873206732033697</v>
      </c>
      <c r="O157" s="18">
        <v>0</v>
      </c>
      <c r="P157" s="10"/>
      <c r="Q157" s="17">
        <f>G157*I157</f>
        <v>1003.9982938964184</v>
      </c>
      <c r="R157" s="17">
        <f>G157*J157</f>
        <v>1898.0402991983999</v>
      </c>
      <c r="S157" s="17">
        <f>G157*K157</f>
        <v>0</v>
      </c>
      <c r="T157" s="17">
        <f>G157*L157</f>
        <v>110.53547279999999</v>
      </c>
      <c r="U157" s="17">
        <f>G157*M157</f>
        <v>746.73764228738844</v>
      </c>
      <c r="V157" s="17">
        <f>G157*N157</f>
        <v>208.46240424073093</v>
      </c>
      <c r="W157" s="19">
        <f>G157*O157</f>
        <v>0</v>
      </c>
      <c r="X157" s="18">
        <f>ROUND(W157,2)</f>
        <v>0</v>
      </c>
      <c r="AA157" s="4">
        <v>119.66986706547701</v>
      </c>
      <c r="AB157" s="2">
        <v>3967.77</v>
      </c>
    </row>
    <row r="158" spans="1:28" x14ac:dyDescent="0.2">
      <c r="A158" s="12">
        <v>110</v>
      </c>
      <c r="B158" s="13" t="s">
        <v>256</v>
      </c>
      <c r="C158" s="13" t="s">
        <v>31</v>
      </c>
      <c r="D158" s="14" t="s">
        <v>257</v>
      </c>
      <c r="E158" s="10"/>
      <c r="F158" s="15" t="s">
        <v>102</v>
      </c>
      <c r="G158" s="16">
        <v>51.36</v>
      </c>
      <c r="H158" s="10"/>
      <c r="I158" s="17">
        <v>3.528</v>
      </c>
      <c r="J158" s="17">
        <v>8.2814999999999994</v>
      </c>
      <c r="K158" s="17">
        <v>0</v>
      </c>
      <c r="L158" s="17">
        <v>3.4660000000000003E-2</v>
      </c>
      <c r="M158" s="17">
        <v>2.3869822594582999</v>
      </c>
      <c r="N158" s="17">
        <v>0.66635995362765599</v>
      </c>
      <c r="O158" s="18">
        <v>0</v>
      </c>
      <c r="P158" s="10"/>
      <c r="Q158" s="17">
        <f>G158*I158</f>
        <v>181.19808</v>
      </c>
      <c r="R158" s="17">
        <f>G158*J158</f>
        <v>425.33783999999997</v>
      </c>
      <c r="S158" s="17">
        <f>G158*K158</f>
        <v>0</v>
      </c>
      <c r="T158" s="17">
        <f>G158*L158</f>
        <v>1.7801376000000002</v>
      </c>
      <c r="U158" s="17">
        <f>G158*M158</f>
        <v>122.59540884577828</v>
      </c>
      <c r="V158" s="17">
        <f>G158*N158</f>
        <v>34.224247218316414</v>
      </c>
      <c r="W158" s="19">
        <f>G158*O158</f>
        <v>0</v>
      </c>
      <c r="X158" s="18">
        <f>ROUND(W158,2)</f>
        <v>0</v>
      </c>
      <c r="AA158" s="4">
        <v>14.897502213086</v>
      </c>
      <c r="AB158" s="2">
        <v>765.14</v>
      </c>
    </row>
    <row r="159" spans="1:28" x14ac:dyDescent="0.2">
      <c r="A159" s="12">
        <v>111</v>
      </c>
      <c r="B159" s="13" t="s">
        <v>258</v>
      </c>
      <c r="C159" s="13" t="s">
        <v>31</v>
      </c>
      <c r="D159" s="14" t="s">
        <v>259</v>
      </c>
      <c r="E159" s="10"/>
      <c r="F159" s="15" t="s">
        <v>61</v>
      </c>
      <c r="G159" s="16">
        <v>11.145</v>
      </c>
      <c r="H159" s="10"/>
      <c r="I159" s="17">
        <v>34.464516897708201</v>
      </c>
      <c r="J159" s="17">
        <v>74.519976</v>
      </c>
      <c r="K159" s="17">
        <v>0</v>
      </c>
      <c r="L159" s="17">
        <v>0</v>
      </c>
      <c r="M159" s="17">
        <v>23.0912268966532</v>
      </c>
      <c r="N159" s="17">
        <v>6.4462435039426698</v>
      </c>
      <c r="O159" s="18">
        <v>0</v>
      </c>
      <c r="P159" s="10"/>
      <c r="Q159" s="17">
        <f>G159*I159</f>
        <v>384.10704082495789</v>
      </c>
      <c r="R159" s="17">
        <f>G159*J159</f>
        <v>830.52513251999994</v>
      </c>
      <c r="S159" s="17">
        <f>G159*K159</f>
        <v>0</v>
      </c>
      <c r="T159" s="17">
        <f>G159*L159</f>
        <v>0</v>
      </c>
      <c r="U159" s="17">
        <f>G159*M159</f>
        <v>257.35172376319991</v>
      </c>
      <c r="V159" s="17">
        <f>G159*N159</f>
        <v>71.843383851441047</v>
      </c>
      <c r="W159" s="19">
        <f>G159*O159</f>
        <v>0</v>
      </c>
      <c r="X159" s="18">
        <f>ROUND(W159,2)</f>
        <v>0</v>
      </c>
      <c r="AA159" s="4">
        <v>138.521963298304</v>
      </c>
      <c r="AB159" s="2">
        <v>1543.83</v>
      </c>
    </row>
    <row r="160" spans="1:28" x14ac:dyDescent="0.2">
      <c r="A160" s="12">
        <v>112</v>
      </c>
      <c r="B160" s="13" t="s">
        <v>260</v>
      </c>
      <c r="C160" s="13" t="s">
        <v>31</v>
      </c>
      <c r="D160" s="14" t="s">
        <v>261</v>
      </c>
      <c r="E160" s="10"/>
      <c r="F160" s="15" t="s">
        <v>102</v>
      </c>
      <c r="G160" s="16">
        <v>33.6</v>
      </c>
      <c r="H160" s="10"/>
      <c r="I160" s="17">
        <v>45.765509200215298</v>
      </c>
      <c r="J160" s="17">
        <v>1680.0671405999999</v>
      </c>
      <c r="K160" s="17">
        <v>0</v>
      </c>
      <c r="L160" s="17">
        <v>3.3490000000000002</v>
      </c>
      <c r="M160" s="17">
        <v>32.906721983831098</v>
      </c>
      <c r="N160" s="17">
        <v>9.1863781761662899</v>
      </c>
      <c r="O160" s="18">
        <v>0</v>
      </c>
      <c r="P160" s="10"/>
      <c r="Q160" s="17">
        <f>G160*I160</f>
        <v>1537.7211091272341</v>
      </c>
      <c r="R160" s="17">
        <f>G160*J160</f>
        <v>56450.255924159996</v>
      </c>
      <c r="S160" s="17">
        <f>G160*K160</f>
        <v>0</v>
      </c>
      <c r="T160" s="17">
        <f>G160*L160</f>
        <v>112.52640000000001</v>
      </c>
      <c r="U160" s="17">
        <f>G160*M160</f>
        <v>1105.6658586567248</v>
      </c>
      <c r="V160" s="17">
        <f>G160*N160</f>
        <v>308.66230671918737</v>
      </c>
      <c r="W160" s="19">
        <f>G160*O160</f>
        <v>0</v>
      </c>
      <c r="X160" s="18">
        <f>ROUND(W160,2)</f>
        <v>0</v>
      </c>
      <c r="AA160" s="4">
        <v>1771.2747499602101</v>
      </c>
      <c r="AB160" s="2">
        <v>59514.83</v>
      </c>
    </row>
    <row r="161" spans="1:28" ht="12.75" x14ac:dyDescent="0.2">
      <c r="A161" s="34" t="s">
        <v>49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20">
        <f t="shared" ref="Q161:X161" si="95">SUM(Q156:Q160)</f>
        <v>11561.932247853108</v>
      </c>
      <c r="R161" s="20">
        <f t="shared" si="95"/>
        <v>80359.705154483207</v>
      </c>
      <c r="S161" s="20">
        <f t="shared" si="95"/>
        <v>0</v>
      </c>
      <c r="T161" s="20">
        <f t="shared" si="95"/>
        <v>1178.6821960000002</v>
      </c>
      <c r="U161" s="20">
        <f t="shared" si="95"/>
        <v>8536.2118900135265</v>
      </c>
      <c r="V161" s="20">
        <f t="shared" si="95"/>
        <v>2383.0046229485283</v>
      </c>
      <c r="W161" s="21">
        <f t="shared" si="95"/>
        <v>0</v>
      </c>
      <c r="X161" s="22">
        <f t="shared" si="95"/>
        <v>0</v>
      </c>
      <c r="AB161" s="8">
        <v>104019.54</v>
      </c>
    </row>
    <row r="162" spans="1:28" ht="12.75" customHeight="1" x14ac:dyDescent="0.2">
      <c r="A162" s="43" t="s">
        <v>262</v>
      </c>
      <c r="B162" s="44"/>
      <c r="C162" s="33" t="s">
        <v>27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8" ht="24" x14ac:dyDescent="0.2">
      <c r="A163" s="12">
        <v>188</v>
      </c>
      <c r="B163" s="13" t="s">
        <v>69</v>
      </c>
      <c r="C163" s="13" t="s">
        <v>31</v>
      </c>
      <c r="D163" s="14" t="s">
        <v>70</v>
      </c>
      <c r="E163" s="10"/>
      <c r="F163" s="15" t="s">
        <v>48</v>
      </c>
      <c r="G163" s="16">
        <v>0.60199999999999998</v>
      </c>
      <c r="H163" s="10"/>
      <c r="I163" s="17">
        <v>81.879000000000005</v>
      </c>
      <c r="J163" s="17">
        <v>436.80078400000002</v>
      </c>
      <c r="K163" s="17">
        <v>0</v>
      </c>
      <c r="L163" s="17">
        <v>0</v>
      </c>
      <c r="M163" s="17">
        <v>54.858931366503199</v>
      </c>
      <c r="N163" s="17">
        <v>15.3146487857609</v>
      </c>
      <c r="O163" s="18">
        <v>0</v>
      </c>
      <c r="P163" s="10"/>
      <c r="Q163" s="17">
        <f t="shared" ref="Q163:Q180" si="96">G163*I163</f>
        <v>49.291158000000003</v>
      </c>
      <c r="R163" s="17">
        <f t="shared" ref="R163:R180" si="97">G163*J163</f>
        <v>262.95407196799999</v>
      </c>
      <c r="S163" s="17">
        <f t="shared" ref="S163:S180" si="98">G163*K163</f>
        <v>0</v>
      </c>
      <c r="T163" s="17">
        <f t="shared" ref="T163:T180" si="99">G163*L163</f>
        <v>0</v>
      </c>
      <c r="U163" s="17">
        <f t="shared" ref="U163:U180" si="100">G163*M163</f>
        <v>33.025076682634925</v>
      </c>
      <c r="V163" s="17">
        <f t="shared" ref="V163:V180" si="101">G163*N163</f>
        <v>9.2194185690280612</v>
      </c>
      <c r="W163" s="19">
        <f t="shared" ref="W163:W180" si="102">G163*O163</f>
        <v>0</v>
      </c>
      <c r="X163" s="18">
        <f t="shared" ref="X163:X180" si="103">ROUND(W163,2)</f>
        <v>0</v>
      </c>
      <c r="AA163" s="4">
        <v>588.85336415226402</v>
      </c>
      <c r="AB163" s="2">
        <v>354.49</v>
      </c>
    </row>
    <row r="164" spans="1:28" ht="24" x14ac:dyDescent="0.2">
      <c r="A164" s="12">
        <v>189</v>
      </c>
      <c r="B164" s="13" t="s">
        <v>85</v>
      </c>
      <c r="C164" s="13" t="s">
        <v>31</v>
      </c>
      <c r="D164" s="14" t="s">
        <v>86</v>
      </c>
      <c r="E164" s="10"/>
      <c r="F164" s="15" t="s">
        <v>61</v>
      </c>
      <c r="G164" s="16">
        <v>2.508</v>
      </c>
      <c r="H164" s="10"/>
      <c r="I164" s="17">
        <v>1.4192923251968601</v>
      </c>
      <c r="J164" s="17">
        <v>0.93430749999999996</v>
      </c>
      <c r="K164" s="17">
        <v>0</v>
      </c>
      <c r="L164" s="17">
        <v>3.1115E-2</v>
      </c>
      <c r="M164" s="17">
        <v>0.97177293208818105</v>
      </c>
      <c r="N164" s="17">
        <v>0.27128419718956998</v>
      </c>
      <c r="O164" s="18">
        <v>0</v>
      </c>
      <c r="P164" s="10"/>
      <c r="Q164" s="17">
        <f t="shared" si="96"/>
        <v>3.5595851515937253</v>
      </c>
      <c r="R164" s="17">
        <f t="shared" si="97"/>
        <v>2.3432432099999998</v>
      </c>
      <c r="S164" s="17">
        <f t="shared" si="98"/>
        <v>0</v>
      </c>
      <c r="T164" s="17">
        <f t="shared" si="99"/>
        <v>7.8036419999999995E-2</v>
      </c>
      <c r="U164" s="17">
        <f t="shared" si="100"/>
        <v>2.4372065136771579</v>
      </c>
      <c r="V164" s="17">
        <f t="shared" si="101"/>
        <v>0.68038076655144153</v>
      </c>
      <c r="W164" s="19">
        <f t="shared" si="102"/>
        <v>0</v>
      </c>
      <c r="X164" s="18">
        <f t="shared" si="103"/>
        <v>0</v>
      </c>
      <c r="AA164" s="4">
        <v>3.6277719544746101</v>
      </c>
      <c r="AB164" s="2">
        <v>9.1</v>
      </c>
    </row>
    <row r="165" spans="1:28" ht="24" x14ac:dyDescent="0.2">
      <c r="A165" s="12">
        <v>190</v>
      </c>
      <c r="B165" s="13" t="s">
        <v>87</v>
      </c>
      <c r="C165" s="13" t="s">
        <v>31</v>
      </c>
      <c r="D165" s="14" t="s">
        <v>88</v>
      </c>
      <c r="E165" s="10"/>
      <c r="F165" s="15" t="s">
        <v>61</v>
      </c>
      <c r="G165" s="16">
        <v>2.508</v>
      </c>
      <c r="H165" s="10"/>
      <c r="I165" s="17">
        <v>1.20590712892592</v>
      </c>
      <c r="J165" s="17">
        <v>0.80083499999999996</v>
      </c>
      <c r="K165" s="17">
        <v>0</v>
      </c>
      <c r="L165" s="17">
        <v>2.4892000000000001E-2</v>
      </c>
      <c r="M165" s="17">
        <v>0.82463543692154295</v>
      </c>
      <c r="N165" s="17">
        <v>0.23020867848069601</v>
      </c>
      <c r="O165" s="18">
        <v>0</v>
      </c>
      <c r="P165" s="10"/>
      <c r="Q165" s="17">
        <f t="shared" si="96"/>
        <v>3.0244150793462072</v>
      </c>
      <c r="R165" s="17">
        <f t="shared" si="97"/>
        <v>2.00849418</v>
      </c>
      <c r="S165" s="17">
        <f t="shared" si="98"/>
        <v>0</v>
      </c>
      <c r="T165" s="17">
        <f t="shared" si="99"/>
        <v>6.2429136000000003E-2</v>
      </c>
      <c r="U165" s="17">
        <f t="shared" si="100"/>
        <v>2.0681856757992296</v>
      </c>
      <c r="V165" s="17">
        <f t="shared" si="101"/>
        <v>0.57736336562958557</v>
      </c>
      <c r="W165" s="19">
        <f t="shared" si="102"/>
        <v>0</v>
      </c>
      <c r="X165" s="18">
        <f t="shared" si="103"/>
        <v>0</v>
      </c>
      <c r="AA165" s="4">
        <v>3.08647824432816</v>
      </c>
      <c r="AB165" s="2">
        <v>7.74</v>
      </c>
    </row>
    <row r="166" spans="1:28" ht="24" x14ac:dyDescent="0.2">
      <c r="A166" s="12">
        <v>194</v>
      </c>
      <c r="B166" s="13" t="s">
        <v>263</v>
      </c>
      <c r="C166" s="13" t="s">
        <v>31</v>
      </c>
      <c r="D166" s="14" t="s">
        <v>264</v>
      </c>
      <c r="E166" s="10"/>
      <c r="F166" s="15" t="s">
        <v>102</v>
      </c>
      <c r="G166" s="16">
        <v>6.75</v>
      </c>
      <c r="H166" s="10"/>
      <c r="I166" s="17">
        <v>4.9186199999999998</v>
      </c>
      <c r="J166" s="17">
        <v>0</v>
      </c>
      <c r="K166" s="17">
        <v>0</v>
      </c>
      <c r="L166" s="17">
        <v>0</v>
      </c>
      <c r="M166" s="17">
        <v>3.2954754820883299</v>
      </c>
      <c r="N166" s="17">
        <v>0.91997872239059097</v>
      </c>
      <c r="O166" s="18">
        <v>0</v>
      </c>
      <c r="P166" s="10"/>
      <c r="Q166" s="17">
        <f t="shared" si="96"/>
        <v>33.200685</v>
      </c>
      <c r="R166" s="17">
        <f t="shared" si="97"/>
        <v>0</v>
      </c>
      <c r="S166" s="17">
        <f t="shared" si="98"/>
        <v>0</v>
      </c>
      <c r="T166" s="17">
        <f t="shared" si="99"/>
        <v>0</v>
      </c>
      <c r="U166" s="17">
        <f t="shared" si="100"/>
        <v>22.244459504096227</v>
      </c>
      <c r="V166" s="17">
        <f t="shared" si="101"/>
        <v>6.2098563761364893</v>
      </c>
      <c r="W166" s="19">
        <f t="shared" si="102"/>
        <v>0</v>
      </c>
      <c r="X166" s="18">
        <f t="shared" si="103"/>
        <v>0</v>
      </c>
      <c r="AA166" s="4">
        <v>9.1340742044789192</v>
      </c>
      <c r="AB166" s="2">
        <v>61.66</v>
      </c>
    </row>
    <row r="167" spans="1:28" ht="24" x14ac:dyDescent="0.2">
      <c r="A167" s="12">
        <v>195</v>
      </c>
      <c r="B167" s="13" t="s">
        <v>265</v>
      </c>
      <c r="C167" s="13" t="s">
        <v>31</v>
      </c>
      <c r="D167" s="14" t="s">
        <v>266</v>
      </c>
      <c r="E167" s="10"/>
      <c r="F167" s="15" t="s">
        <v>102</v>
      </c>
      <c r="G167" s="16">
        <v>6.75</v>
      </c>
      <c r="H167" s="10"/>
      <c r="I167" s="17">
        <v>3.6132599999999999</v>
      </c>
      <c r="J167" s="17">
        <v>17.729360775</v>
      </c>
      <c r="K167" s="17">
        <v>0</v>
      </c>
      <c r="L167" s="17">
        <v>0</v>
      </c>
      <c r="M167" s="17">
        <v>2.4208842603027798</v>
      </c>
      <c r="N167" s="17">
        <v>0.67582417801436701</v>
      </c>
      <c r="O167" s="18">
        <v>0</v>
      </c>
      <c r="P167" s="10"/>
      <c r="Q167" s="17">
        <f t="shared" si="96"/>
        <v>24.389505</v>
      </c>
      <c r="R167" s="17">
        <f t="shared" si="97"/>
        <v>119.67318523125</v>
      </c>
      <c r="S167" s="17">
        <f t="shared" si="98"/>
        <v>0</v>
      </c>
      <c r="T167" s="17">
        <f t="shared" si="99"/>
        <v>0</v>
      </c>
      <c r="U167" s="17">
        <f t="shared" si="100"/>
        <v>16.340968757043765</v>
      </c>
      <c r="V167" s="17">
        <f t="shared" si="101"/>
        <v>4.5618132015969772</v>
      </c>
      <c r="W167" s="19">
        <f t="shared" si="102"/>
        <v>0</v>
      </c>
      <c r="X167" s="18">
        <f t="shared" si="103"/>
        <v>0</v>
      </c>
      <c r="AA167" s="4">
        <v>24.439329213317102</v>
      </c>
      <c r="AB167" s="2">
        <v>164.97</v>
      </c>
    </row>
    <row r="168" spans="1:28" x14ac:dyDescent="0.2">
      <c r="A168" s="12">
        <v>196</v>
      </c>
      <c r="B168" s="13" t="s">
        <v>267</v>
      </c>
      <c r="C168" s="13" t="s">
        <v>31</v>
      </c>
      <c r="D168" s="14" t="s">
        <v>268</v>
      </c>
      <c r="E168" s="10"/>
      <c r="F168" s="15" t="s">
        <v>61</v>
      </c>
      <c r="G168" s="16">
        <v>11.15</v>
      </c>
      <c r="H168" s="10"/>
      <c r="I168" s="17">
        <v>0.48951</v>
      </c>
      <c r="J168" s="17">
        <v>13.93091604</v>
      </c>
      <c r="K168" s="17">
        <v>0</v>
      </c>
      <c r="L168" s="17">
        <v>3.96522</v>
      </c>
      <c r="M168" s="17">
        <v>2.9846691743463301</v>
      </c>
      <c r="N168" s="17">
        <v>0.83321273324530798</v>
      </c>
      <c r="O168" s="18">
        <v>0</v>
      </c>
      <c r="P168" s="10"/>
      <c r="Q168" s="17">
        <f t="shared" si="96"/>
        <v>5.4580365000000004</v>
      </c>
      <c r="R168" s="17">
        <f t="shared" si="97"/>
        <v>155.329713846</v>
      </c>
      <c r="S168" s="17">
        <f t="shared" si="98"/>
        <v>0</v>
      </c>
      <c r="T168" s="17">
        <f t="shared" si="99"/>
        <v>44.212203000000002</v>
      </c>
      <c r="U168" s="17">
        <f t="shared" si="100"/>
        <v>33.279061293961583</v>
      </c>
      <c r="V168" s="17">
        <f t="shared" si="101"/>
        <v>9.2903219756851847</v>
      </c>
      <c r="W168" s="19">
        <f t="shared" si="102"/>
        <v>0</v>
      </c>
      <c r="X168" s="18">
        <f t="shared" si="103"/>
        <v>0</v>
      </c>
      <c r="AA168" s="4">
        <v>22.203527947591599</v>
      </c>
      <c r="AB168" s="2">
        <v>247.57</v>
      </c>
    </row>
    <row r="169" spans="1:28" ht="24" x14ac:dyDescent="0.2">
      <c r="A169" s="12">
        <v>197</v>
      </c>
      <c r="B169" s="13" t="s">
        <v>269</v>
      </c>
      <c r="C169" s="13" t="s">
        <v>31</v>
      </c>
      <c r="D169" s="14" t="s">
        <v>270</v>
      </c>
      <c r="E169" s="10"/>
      <c r="F169" s="15" t="s">
        <v>61</v>
      </c>
      <c r="G169" s="16">
        <v>11.15</v>
      </c>
      <c r="H169" s="10"/>
      <c r="I169" s="17">
        <v>0.17934</v>
      </c>
      <c r="J169" s="17">
        <v>5.7943274999999996</v>
      </c>
      <c r="K169" s="17">
        <v>0</v>
      </c>
      <c r="L169" s="17">
        <v>1.4631879999999999</v>
      </c>
      <c r="M169" s="17">
        <v>1.1004937874126399</v>
      </c>
      <c r="N169" s="17">
        <v>0.30721844967303302</v>
      </c>
      <c r="O169" s="18">
        <v>0</v>
      </c>
      <c r="P169" s="10"/>
      <c r="Q169" s="17">
        <f t="shared" si="96"/>
        <v>1.999641</v>
      </c>
      <c r="R169" s="17">
        <f t="shared" si="97"/>
        <v>64.606751625000001</v>
      </c>
      <c r="S169" s="17">
        <f t="shared" si="98"/>
        <v>0</v>
      </c>
      <c r="T169" s="17">
        <f t="shared" si="99"/>
        <v>16.314546199999999</v>
      </c>
      <c r="U169" s="17">
        <f t="shared" si="100"/>
        <v>12.270505729650935</v>
      </c>
      <c r="V169" s="17">
        <f t="shared" si="101"/>
        <v>3.4254857138543184</v>
      </c>
      <c r="W169" s="19">
        <f t="shared" si="102"/>
        <v>0</v>
      </c>
      <c r="X169" s="18">
        <f t="shared" si="103"/>
        <v>0</v>
      </c>
      <c r="AA169" s="4">
        <v>8.8445677370856792</v>
      </c>
      <c r="AB169" s="2">
        <v>98.62</v>
      </c>
    </row>
    <row r="170" spans="1:28" ht="24" x14ac:dyDescent="0.2">
      <c r="A170" s="12">
        <v>198</v>
      </c>
      <c r="B170" s="13" t="s">
        <v>271</v>
      </c>
      <c r="C170" s="13" t="s">
        <v>31</v>
      </c>
      <c r="D170" s="14" t="s">
        <v>272</v>
      </c>
      <c r="E170" s="10"/>
      <c r="F170" s="15" t="s">
        <v>61</v>
      </c>
      <c r="G170" s="16">
        <v>11.15</v>
      </c>
      <c r="H170" s="10"/>
      <c r="I170" s="17">
        <v>16.00977</v>
      </c>
      <c r="J170" s="17">
        <v>53.354783685000001</v>
      </c>
      <c r="K170" s="17">
        <v>0</v>
      </c>
      <c r="L170" s="17">
        <v>1.0242500000000001</v>
      </c>
      <c r="M170" s="17">
        <v>11.4127936842859</v>
      </c>
      <c r="N170" s="17">
        <v>3.1860432309826301</v>
      </c>
      <c r="O170" s="18">
        <v>0</v>
      </c>
      <c r="P170" s="10"/>
      <c r="Q170" s="17">
        <f t="shared" si="96"/>
        <v>178.50893550000001</v>
      </c>
      <c r="R170" s="17">
        <f t="shared" si="97"/>
        <v>594.90583808775</v>
      </c>
      <c r="S170" s="17">
        <f t="shared" si="98"/>
        <v>0</v>
      </c>
      <c r="T170" s="17">
        <f t="shared" si="99"/>
        <v>11.420387500000002</v>
      </c>
      <c r="U170" s="17">
        <f t="shared" si="100"/>
        <v>127.25264957978779</v>
      </c>
      <c r="V170" s="17">
        <f t="shared" si="101"/>
        <v>35.524382025456326</v>
      </c>
      <c r="W170" s="19">
        <f t="shared" si="102"/>
        <v>0</v>
      </c>
      <c r="X170" s="18">
        <f t="shared" si="103"/>
        <v>0</v>
      </c>
      <c r="AA170" s="4">
        <v>84.987640600268506</v>
      </c>
      <c r="AB170" s="2">
        <v>947.61</v>
      </c>
    </row>
    <row r="171" spans="1:28" x14ac:dyDescent="0.2">
      <c r="A171" s="12">
        <v>199</v>
      </c>
      <c r="B171" s="13" t="s">
        <v>163</v>
      </c>
      <c r="C171" s="13" t="s">
        <v>31</v>
      </c>
      <c r="D171" s="14" t="s">
        <v>273</v>
      </c>
      <c r="E171" s="10"/>
      <c r="F171" s="15" t="s">
        <v>102</v>
      </c>
      <c r="G171" s="16">
        <v>6.75</v>
      </c>
      <c r="H171" s="10"/>
      <c r="I171" s="17">
        <v>22.93347</v>
      </c>
      <c r="J171" s="17">
        <v>333.567577185</v>
      </c>
      <c r="K171" s="17">
        <v>0</v>
      </c>
      <c r="L171" s="17">
        <v>0</v>
      </c>
      <c r="M171" s="17">
        <v>15.365425282743599</v>
      </c>
      <c r="N171" s="17">
        <v>4.2894764040692204</v>
      </c>
      <c r="O171" s="18">
        <v>0</v>
      </c>
      <c r="P171" s="10"/>
      <c r="Q171" s="17">
        <f t="shared" si="96"/>
        <v>154.80092250000001</v>
      </c>
      <c r="R171" s="17">
        <f t="shared" si="97"/>
        <v>2251.5811459987499</v>
      </c>
      <c r="S171" s="17">
        <f t="shared" si="98"/>
        <v>0</v>
      </c>
      <c r="T171" s="17">
        <f t="shared" si="99"/>
        <v>0</v>
      </c>
      <c r="U171" s="17">
        <f t="shared" si="100"/>
        <v>103.71662065851929</v>
      </c>
      <c r="V171" s="17">
        <f t="shared" si="101"/>
        <v>28.953965727467239</v>
      </c>
      <c r="W171" s="19">
        <f t="shared" si="102"/>
        <v>0</v>
      </c>
      <c r="X171" s="18">
        <f t="shared" si="103"/>
        <v>0</v>
      </c>
      <c r="AA171" s="4">
        <v>376.155948871813</v>
      </c>
      <c r="AB171" s="2">
        <v>2539.0500000000002</v>
      </c>
    </row>
    <row r="172" spans="1:28" ht="24" x14ac:dyDescent="0.2">
      <c r="A172" s="12">
        <v>200</v>
      </c>
      <c r="B172" s="13" t="s">
        <v>274</v>
      </c>
      <c r="C172" s="13" t="s">
        <v>31</v>
      </c>
      <c r="D172" s="14" t="s">
        <v>275</v>
      </c>
      <c r="E172" s="10"/>
      <c r="F172" s="15" t="s">
        <v>61</v>
      </c>
      <c r="G172" s="16">
        <v>101.36</v>
      </c>
      <c r="H172" s="10"/>
      <c r="I172" s="17">
        <v>0.53768000000000005</v>
      </c>
      <c r="J172" s="17">
        <v>0</v>
      </c>
      <c r="K172" s="17">
        <v>0</v>
      </c>
      <c r="L172" s="17">
        <v>1.6607000000000001</v>
      </c>
      <c r="M172" s="17">
        <v>1.4729146366894199</v>
      </c>
      <c r="N172" s="17">
        <v>0.411185012001136</v>
      </c>
      <c r="O172" s="18">
        <v>0</v>
      </c>
      <c r="P172" s="10"/>
      <c r="Q172" s="17">
        <f t="shared" si="96"/>
        <v>54.499244800000007</v>
      </c>
      <c r="R172" s="17">
        <f t="shared" si="97"/>
        <v>0</v>
      </c>
      <c r="S172" s="17">
        <f t="shared" si="98"/>
        <v>0</v>
      </c>
      <c r="T172" s="17">
        <f t="shared" si="99"/>
        <v>168.328552</v>
      </c>
      <c r="U172" s="17">
        <f t="shared" si="100"/>
        <v>149.29462757483961</v>
      </c>
      <c r="V172" s="17">
        <f t="shared" si="101"/>
        <v>41.677712816435147</v>
      </c>
      <c r="W172" s="19">
        <f t="shared" si="102"/>
        <v>0</v>
      </c>
      <c r="X172" s="18">
        <f t="shared" si="103"/>
        <v>0</v>
      </c>
      <c r="AA172" s="4">
        <v>4.0824796486905601</v>
      </c>
      <c r="AB172" s="2">
        <v>413.8</v>
      </c>
    </row>
    <row r="173" spans="1:28" ht="24" x14ac:dyDescent="0.2">
      <c r="A173" s="12">
        <v>201</v>
      </c>
      <c r="B173" s="13" t="s">
        <v>276</v>
      </c>
      <c r="C173" s="13" t="s">
        <v>31</v>
      </c>
      <c r="D173" s="14" t="s">
        <v>277</v>
      </c>
      <c r="E173" s="10"/>
      <c r="F173" s="15" t="s">
        <v>61</v>
      </c>
      <c r="G173" s="16">
        <v>45.4</v>
      </c>
      <c r="H173" s="10"/>
      <c r="I173" s="17">
        <v>2.9399999999999999E-2</v>
      </c>
      <c r="J173" s="17">
        <v>0</v>
      </c>
      <c r="K173" s="17">
        <v>0</v>
      </c>
      <c r="L173" s="17">
        <v>0.36359999999999998</v>
      </c>
      <c r="M173" s="17">
        <v>0.26331000655889503</v>
      </c>
      <c r="N173" s="17">
        <v>7.3506723003505497E-2</v>
      </c>
      <c r="O173" s="18">
        <v>0</v>
      </c>
      <c r="P173" s="10"/>
      <c r="Q173" s="17">
        <f t="shared" si="96"/>
        <v>1.3347599999999999</v>
      </c>
      <c r="R173" s="17">
        <f t="shared" si="97"/>
        <v>0</v>
      </c>
      <c r="S173" s="17">
        <f t="shared" si="98"/>
        <v>0</v>
      </c>
      <c r="T173" s="17">
        <f t="shared" si="99"/>
        <v>16.507439999999999</v>
      </c>
      <c r="U173" s="17">
        <f t="shared" si="100"/>
        <v>11.954274297773834</v>
      </c>
      <c r="V173" s="17">
        <f t="shared" si="101"/>
        <v>3.3372052243591495</v>
      </c>
      <c r="W173" s="19">
        <f t="shared" si="102"/>
        <v>0</v>
      </c>
      <c r="X173" s="18">
        <f t="shared" si="103"/>
        <v>0</v>
      </c>
      <c r="AA173" s="4">
        <v>0.72981672956240096</v>
      </c>
      <c r="AB173" s="2">
        <v>33.130000000000003</v>
      </c>
    </row>
    <row r="174" spans="1:28" ht="24" x14ac:dyDescent="0.2">
      <c r="A174" s="12">
        <v>202</v>
      </c>
      <c r="B174" s="13" t="s">
        <v>278</v>
      </c>
      <c r="C174" s="13" t="s">
        <v>31</v>
      </c>
      <c r="D174" s="14" t="s">
        <v>279</v>
      </c>
      <c r="E174" s="10"/>
      <c r="F174" s="15" t="s">
        <v>102</v>
      </c>
      <c r="G174" s="16">
        <v>101</v>
      </c>
      <c r="H174" s="10"/>
      <c r="I174" s="17">
        <v>2.1888299999999998</v>
      </c>
      <c r="J174" s="17">
        <v>0</v>
      </c>
      <c r="K174" s="17">
        <v>0</v>
      </c>
      <c r="L174" s="17">
        <v>0</v>
      </c>
      <c r="M174" s="17">
        <v>1.4665161365300401</v>
      </c>
      <c r="N174" s="17">
        <v>0.40939877992814999</v>
      </c>
      <c r="O174" s="18">
        <v>0</v>
      </c>
      <c r="P174" s="10"/>
      <c r="Q174" s="17">
        <f t="shared" si="96"/>
        <v>221.07182999999998</v>
      </c>
      <c r="R174" s="17">
        <f t="shared" si="97"/>
        <v>0</v>
      </c>
      <c r="S174" s="17">
        <f t="shared" si="98"/>
        <v>0</v>
      </c>
      <c r="T174" s="17">
        <f t="shared" si="99"/>
        <v>0</v>
      </c>
      <c r="U174" s="17">
        <f t="shared" si="100"/>
        <v>148.11812978953404</v>
      </c>
      <c r="V174" s="17">
        <f t="shared" si="101"/>
        <v>41.349276772743153</v>
      </c>
      <c r="W174" s="19">
        <f t="shared" si="102"/>
        <v>0</v>
      </c>
      <c r="X174" s="18">
        <f t="shared" si="103"/>
        <v>0</v>
      </c>
      <c r="AA174" s="4">
        <v>4.0647449164581904</v>
      </c>
      <c r="AB174" s="2">
        <v>410.54</v>
      </c>
    </row>
    <row r="175" spans="1:28" x14ac:dyDescent="0.2">
      <c r="A175" s="12">
        <v>203</v>
      </c>
      <c r="B175" s="13" t="s">
        <v>280</v>
      </c>
      <c r="C175" s="13" t="s">
        <v>31</v>
      </c>
      <c r="D175" s="14" t="s">
        <v>281</v>
      </c>
      <c r="E175" s="10"/>
      <c r="F175" s="15" t="s">
        <v>48</v>
      </c>
      <c r="G175" s="16">
        <v>1.5149999999999999</v>
      </c>
      <c r="H175" s="10"/>
      <c r="I175" s="17">
        <v>145.23599999999999</v>
      </c>
      <c r="J175" s="17">
        <v>297.79888649999998</v>
      </c>
      <c r="K175" s="17">
        <v>0</v>
      </c>
      <c r="L175" s="17">
        <v>0</v>
      </c>
      <c r="M175" s="17">
        <v>97.308122423887298</v>
      </c>
      <c r="N175" s="17">
        <v>27.164942549967201</v>
      </c>
      <c r="O175" s="18">
        <v>0</v>
      </c>
      <c r="P175" s="10"/>
      <c r="Q175" s="17">
        <f t="shared" si="96"/>
        <v>220.03253999999998</v>
      </c>
      <c r="R175" s="17">
        <f t="shared" si="97"/>
        <v>451.16531304749992</v>
      </c>
      <c r="S175" s="17">
        <f t="shared" si="98"/>
        <v>0</v>
      </c>
      <c r="T175" s="17">
        <f t="shared" si="99"/>
        <v>0</v>
      </c>
      <c r="U175" s="17">
        <f t="shared" si="100"/>
        <v>147.42180547218925</v>
      </c>
      <c r="V175" s="17">
        <f t="shared" si="101"/>
        <v>41.154887963200309</v>
      </c>
      <c r="W175" s="19">
        <f t="shared" si="102"/>
        <v>0</v>
      </c>
      <c r="X175" s="18">
        <f t="shared" si="103"/>
        <v>0</v>
      </c>
      <c r="AA175" s="4">
        <v>567.50795147385395</v>
      </c>
      <c r="AB175" s="2">
        <v>859.77</v>
      </c>
    </row>
    <row r="176" spans="1:28" ht="24" x14ac:dyDescent="0.2">
      <c r="A176" s="12">
        <v>204</v>
      </c>
      <c r="B176" s="13" t="s">
        <v>282</v>
      </c>
      <c r="C176" s="13" t="s">
        <v>31</v>
      </c>
      <c r="D176" s="14" t="s">
        <v>283</v>
      </c>
      <c r="E176" s="10"/>
      <c r="F176" s="15" t="s">
        <v>102</v>
      </c>
      <c r="G176" s="16">
        <v>101</v>
      </c>
      <c r="H176" s="10"/>
      <c r="I176" s="17">
        <v>3.0634800000000002</v>
      </c>
      <c r="J176" s="17">
        <v>11.980943685</v>
      </c>
      <c r="K176" s="17">
        <v>0</v>
      </c>
      <c r="L176" s="17">
        <v>0</v>
      </c>
      <c r="M176" s="17">
        <v>2.0525316511273402</v>
      </c>
      <c r="N176" s="17">
        <v>0.572993322612669</v>
      </c>
      <c r="O176" s="18">
        <v>0</v>
      </c>
      <c r="P176" s="10"/>
      <c r="Q176" s="17">
        <f t="shared" si="96"/>
        <v>309.41148000000004</v>
      </c>
      <c r="R176" s="17">
        <f t="shared" si="97"/>
        <v>1210.075312185</v>
      </c>
      <c r="S176" s="17">
        <f t="shared" si="98"/>
        <v>0</v>
      </c>
      <c r="T176" s="17">
        <f t="shared" si="99"/>
        <v>0</v>
      </c>
      <c r="U176" s="17">
        <f t="shared" si="100"/>
        <v>207.30569676386136</v>
      </c>
      <c r="V176" s="17">
        <f t="shared" si="101"/>
        <v>57.872325583879572</v>
      </c>
      <c r="W176" s="19">
        <f t="shared" si="102"/>
        <v>0</v>
      </c>
      <c r="X176" s="18">
        <f t="shared" si="103"/>
        <v>0</v>
      </c>
      <c r="AA176" s="4">
        <v>17.669948658740001</v>
      </c>
      <c r="AB176" s="2">
        <v>1784.66</v>
      </c>
    </row>
    <row r="177" spans="1:28" ht="24" x14ac:dyDescent="0.2">
      <c r="A177" s="12">
        <v>205</v>
      </c>
      <c r="B177" s="13" t="s">
        <v>284</v>
      </c>
      <c r="C177" s="13" t="s">
        <v>31</v>
      </c>
      <c r="D177" s="14" t="s">
        <v>285</v>
      </c>
      <c r="E177" s="10"/>
      <c r="F177" s="15" t="s">
        <v>61</v>
      </c>
      <c r="G177" s="16">
        <v>349</v>
      </c>
      <c r="H177" s="10"/>
      <c r="I177" s="17">
        <v>1.58613</v>
      </c>
      <c r="J177" s="17">
        <v>2.87571705</v>
      </c>
      <c r="K177" s="17">
        <v>0</v>
      </c>
      <c r="L177" s="17">
        <v>0</v>
      </c>
      <c r="M177" s="17">
        <v>1.0627071264714001</v>
      </c>
      <c r="N177" s="17">
        <v>0.296669767322011</v>
      </c>
      <c r="O177" s="18">
        <v>0</v>
      </c>
      <c r="P177" s="10"/>
      <c r="Q177" s="17">
        <f t="shared" si="96"/>
        <v>553.55937000000006</v>
      </c>
      <c r="R177" s="17">
        <f t="shared" si="97"/>
        <v>1003.62525045</v>
      </c>
      <c r="S177" s="17">
        <f t="shared" si="98"/>
        <v>0</v>
      </c>
      <c r="T177" s="17">
        <f t="shared" si="99"/>
        <v>0</v>
      </c>
      <c r="U177" s="17">
        <f t="shared" si="100"/>
        <v>370.88478713851862</v>
      </c>
      <c r="V177" s="17">
        <f t="shared" si="101"/>
        <v>103.53774879538184</v>
      </c>
      <c r="W177" s="19">
        <f t="shared" si="102"/>
        <v>0</v>
      </c>
      <c r="X177" s="18">
        <f t="shared" si="103"/>
        <v>0</v>
      </c>
      <c r="AA177" s="4">
        <v>5.8212239437934103</v>
      </c>
      <c r="AB177" s="2">
        <v>2031.61</v>
      </c>
    </row>
    <row r="178" spans="1:28" ht="24" x14ac:dyDescent="0.2">
      <c r="A178" s="12">
        <v>206</v>
      </c>
      <c r="B178" s="13" t="s">
        <v>286</v>
      </c>
      <c r="C178" s="13" t="s">
        <v>31</v>
      </c>
      <c r="D178" s="14" t="s">
        <v>287</v>
      </c>
      <c r="E178" s="10"/>
      <c r="F178" s="15" t="s">
        <v>61</v>
      </c>
      <c r="G178" s="16">
        <v>45.7</v>
      </c>
      <c r="H178" s="10"/>
      <c r="I178" s="17">
        <v>0.24696000000000001</v>
      </c>
      <c r="J178" s="17">
        <v>14.455065749999999</v>
      </c>
      <c r="K178" s="17">
        <v>0</v>
      </c>
      <c r="L178" s="17">
        <v>2.8963999999999999</v>
      </c>
      <c r="M178" s="17">
        <v>2.10605125246048</v>
      </c>
      <c r="N178" s="17">
        <v>0.58793407842315304</v>
      </c>
      <c r="O178" s="18">
        <v>0</v>
      </c>
      <c r="P178" s="10"/>
      <c r="Q178" s="17">
        <f t="shared" si="96"/>
        <v>11.286072000000001</v>
      </c>
      <c r="R178" s="17">
        <f t="shared" si="97"/>
        <v>660.59650477499997</v>
      </c>
      <c r="S178" s="17">
        <f t="shared" si="98"/>
        <v>0</v>
      </c>
      <c r="T178" s="17">
        <f t="shared" si="99"/>
        <v>132.36547999999999</v>
      </c>
      <c r="U178" s="17">
        <f t="shared" si="100"/>
        <v>96.246542237443947</v>
      </c>
      <c r="V178" s="17">
        <f t="shared" si="101"/>
        <v>26.868587383938095</v>
      </c>
      <c r="W178" s="19">
        <f t="shared" si="102"/>
        <v>0</v>
      </c>
      <c r="X178" s="18">
        <f t="shared" si="103"/>
        <v>0</v>
      </c>
      <c r="AA178" s="4">
        <v>20.2924110808836</v>
      </c>
      <c r="AB178" s="2">
        <v>927.36</v>
      </c>
    </row>
    <row r="179" spans="1:28" ht="24" x14ac:dyDescent="0.2">
      <c r="A179" s="12">
        <v>207</v>
      </c>
      <c r="B179" s="13" t="s">
        <v>288</v>
      </c>
      <c r="C179" s="13" t="s">
        <v>31</v>
      </c>
      <c r="D179" s="14" t="s">
        <v>289</v>
      </c>
      <c r="E179" s="10"/>
      <c r="F179" s="15" t="s">
        <v>61</v>
      </c>
      <c r="G179" s="16">
        <v>349</v>
      </c>
      <c r="H179" s="10"/>
      <c r="I179" s="17">
        <v>16.249379999999999</v>
      </c>
      <c r="J179" s="17">
        <v>35.695265384999999</v>
      </c>
      <c r="K179" s="17">
        <v>0</v>
      </c>
      <c r="L179" s="17">
        <v>0</v>
      </c>
      <c r="M179" s="17">
        <v>10.887084871190799</v>
      </c>
      <c r="N179" s="17">
        <v>3.03928415938601</v>
      </c>
      <c r="O179" s="18">
        <v>0</v>
      </c>
      <c r="P179" s="10"/>
      <c r="Q179" s="17">
        <f t="shared" si="96"/>
        <v>5671.0336199999992</v>
      </c>
      <c r="R179" s="17">
        <f t="shared" si="97"/>
        <v>12457.647619365</v>
      </c>
      <c r="S179" s="17">
        <f t="shared" si="98"/>
        <v>0</v>
      </c>
      <c r="T179" s="17">
        <f t="shared" si="99"/>
        <v>0</v>
      </c>
      <c r="U179" s="17">
        <f t="shared" si="100"/>
        <v>3799.5926200455888</v>
      </c>
      <c r="V179" s="17">
        <f t="shared" si="101"/>
        <v>1060.7101716257175</v>
      </c>
      <c r="W179" s="19">
        <f t="shared" si="102"/>
        <v>0</v>
      </c>
      <c r="X179" s="18">
        <f t="shared" si="103"/>
        <v>0</v>
      </c>
      <c r="AA179" s="4">
        <v>65.871014415576795</v>
      </c>
      <c r="AB179" s="2">
        <v>22988.98</v>
      </c>
    </row>
    <row r="180" spans="1:28" ht="24" x14ac:dyDescent="0.2">
      <c r="A180" s="12">
        <v>208</v>
      </c>
      <c r="B180" s="13" t="s">
        <v>290</v>
      </c>
      <c r="C180" s="13" t="s">
        <v>31</v>
      </c>
      <c r="D180" s="14" t="s">
        <v>291</v>
      </c>
      <c r="E180" s="10"/>
      <c r="F180" s="15" t="s">
        <v>48</v>
      </c>
      <c r="G180" s="16">
        <v>34.9</v>
      </c>
      <c r="H180" s="10"/>
      <c r="I180" s="17">
        <v>1.8933724619119801</v>
      </c>
      <c r="J180" s="17">
        <v>0</v>
      </c>
      <c r="K180" s="17">
        <v>0</v>
      </c>
      <c r="L180" s="17">
        <v>20.511500000000002</v>
      </c>
      <c r="M180" s="17">
        <v>15.011264923402701</v>
      </c>
      <c r="N180" s="17">
        <v>4.1906075165054197</v>
      </c>
      <c r="O180" s="18">
        <v>0</v>
      </c>
      <c r="P180" s="10"/>
      <c r="Q180" s="17">
        <f t="shared" si="96"/>
        <v>66.078698920728101</v>
      </c>
      <c r="R180" s="17">
        <f t="shared" si="97"/>
        <v>0</v>
      </c>
      <c r="S180" s="17">
        <f t="shared" si="98"/>
        <v>0</v>
      </c>
      <c r="T180" s="17">
        <f t="shared" si="99"/>
        <v>715.85135000000002</v>
      </c>
      <c r="U180" s="17">
        <f t="shared" si="100"/>
        <v>523.89314582675422</v>
      </c>
      <c r="V180" s="17">
        <f t="shared" si="101"/>
        <v>146.25220232603914</v>
      </c>
      <c r="W180" s="19">
        <f t="shared" si="102"/>
        <v>0</v>
      </c>
      <c r="X180" s="18">
        <f t="shared" si="103"/>
        <v>0</v>
      </c>
      <c r="AA180" s="4">
        <v>41.6067449018201</v>
      </c>
      <c r="AB180" s="2">
        <v>1452.08</v>
      </c>
    </row>
    <row r="181" spans="1:28" ht="12.75" x14ac:dyDescent="0.2">
      <c r="A181" s="34" t="s">
        <v>49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20">
        <f t="shared" ref="Q181:X181" si="104">SUM(Q163:Q180)</f>
        <v>7562.5404994516675</v>
      </c>
      <c r="R181" s="20">
        <f t="shared" si="104"/>
        <v>19236.512443969248</v>
      </c>
      <c r="S181" s="20">
        <f t="shared" si="104"/>
        <v>0</v>
      </c>
      <c r="T181" s="20">
        <f t="shared" si="104"/>
        <v>1105.140424256</v>
      </c>
      <c r="U181" s="20">
        <f t="shared" si="104"/>
        <v>5807.3463635416747</v>
      </c>
      <c r="V181" s="20">
        <f t="shared" si="104"/>
        <v>1621.2031062130998</v>
      </c>
      <c r="W181" s="21">
        <f t="shared" si="104"/>
        <v>0</v>
      </c>
      <c r="X181" s="22">
        <f t="shared" si="104"/>
        <v>0</v>
      </c>
      <c r="AB181" s="8">
        <v>35332.74</v>
      </c>
    </row>
    <row r="182" spans="1:28" ht="12.75" customHeight="1" x14ac:dyDescent="0.2">
      <c r="A182" s="43" t="s">
        <v>292</v>
      </c>
      <c r="B182" s="44"/>
      <c r="C182" s="33" t="s">
        <v>28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8" ht="12.75" customHeight="1" x14ac:dyDescent="0.2">
      <c r="A183" s="43" t="s">
        <v>293</v>
      </c>
      <c r="B183" s="44"/>
      <c r="C183" s="33" t="s">
        <v>294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8" x14ac:dyDescent="0.2">
      <c r="A184" s="12">
        <v>113</v>
      </c>
      <c r="B184" s="13" t="s">
        <v>295</v>
      </c>
      <c r="C184" s="13" t="s">
        <v>31</v>
      </c>
      <c r="D184" s="14" t="s">
        <v>296</v>
      </c>
      <c r="E184" s="10"/>
      <c r="F184" s="15" t="s">
        <v>102</v>
      </c>
      <c r="G184" s="16">
        <v>332.9</v>
      </c>
      <c r="H184" s="10"/>
      <c r="I184" s="17">
        <v>3.9728954305708402</v>
      </c>
      <c r="J184" s="17">
        <v>9.2538654000000005</v>
      </c>
      <c r="K184" s="17">
        <v>0</v>
      </c>
      <c r="L184" s="17">
        <v>6.4210000000000003E-2</v>
      </c>
      <c r="M184" s="17">
        <v>2.70486070585893</v>
      </c>
      <c r="N184" s="17">
        <v>0.75510023058757902</v>
      </c>
      <c r="O184" s="18">
        <v>0</v>
      </c>
      <c r="P184" s="10"/>
      <c r="Q184" s="17">
        <f t="shared" ref="Q184:Q198" si="105">G184*I184</f>
        <v>1322.5768888370326</v>
      </c>
      <c r="R184" s="17">
        <f t="shared" ref="R184:R198" si="106">G184*J184</f>
        <v>3080.6117916600001</v>
      </c>
      <c r="S184" s="17">
        <f t="shared" ref="S184:S198" si="107">G184*K184</f>
        <v>0</v>
      </c>
      <c r="T184" s="17">
        <f t="shared" ref="T184:T198" si="108">G184*L184</f>
        <v>21.375509000000001</v>
      </c>
      <c r="U184" s="17">
        <f t="shared" ref="U184:U198" si="109">G184*M184</f>
        <v>900.44812898043779</v>
      </c>
      <c r="V184" s="17">
        <f t="shared" ref="V184:V198" si="110">G184*N184</f>
        <v>251.37286676260504</v>
      </c>
      <c r="W184" s="19">
        <f t="shared" ref="W184:W198" si="111">G184*O184</f>
        <v>0</v>
      </c>
      <c r="X184" s="18">
        <f t="shared" ref="X184:X198" si="112">ROUND(W184,2)</f>
        <v>0</v>
      </c>
      <c r="AA184" s="4">
        <v>16.750931767017299</v>
      </c>
      <c r="AB184" s="2">
        <v>5576.39</v>
      </c>
    </row>
    <row r="185" spans="1:28" x14ac:dyDescent="0.2">
      <c r="A185" s="12">
        <v>114</v>
      </c>
      <c r="B185" s="13" t="s">
        <v>297</v>
      </c>
      <c r="C185" s="13" t="s">
        <v>31</v>
      </c>
      <c r="D185" s="14" t="s">
        <v>298</v>
      </c>
      <c r="E185" s="10"/>
      <c r="F185" s="15" t="s">
        <v>102</v>
      </c>
      <c r="G185" s="16">
        <v>50</v>
      </c>
      <c r="H185" s="10"/>
      <c r="I185" s="17">
        <v>4.0290494295895103</v>
      </c>
      <c r="J185" s="17">
        <v>10.733392800000001</v>
      </c>
      <c r="K185" s="17">
        <v>0</v>
      </c>
      <c r="L185" s="17">
        <v>8.9894000000000002E-2</v>
      </c>
      <c r="M185" s="17">
        <v>2.7596921665672598</v>
      </c>
      <c r="N185" s="17">
        <v>0.77040721054947803</v>
      </c>
      <c r="O185" s="18">
        <v>0</v>
      </c>
      <c r="P185" s="10"/>
      <c r="Q185" s="17">
        <f t="shared" si="105"/>
        <v>201.45247147947552</v>
      </c>
      <c r="R185" s="17">
        <f t="shared" si="106"/>
        <v>536.66964000000007</v>
      </c>
      <c r="S185" s="17">
        <f t="shared" si="107"/>
        <v>0</v>
      </c>
      <c r="T185" s="17">
        <f t="shared" si="108"/>
        <v>4.4946999999999999</v>
      </c>
      <c r="U185" s="17">
        <f t="shared" si="109"/>
        <v>137.98460832836298</v>
      </c>
      <c r="V185" s="17">
        <f t="shared" si="110"/>
        <v>38.520360527473905</v>
      </c>
      <c r="W185" s="19">
        <f t="shared" si="111"/>
        <v>0</v>
      </c>
      <c r="X185" s="18">
        <f t="shared" si="112"/>
        <v>0</v>
      </c>
      <c r="AA185" s="4">
        <v>18.382435606706199</v>
      </c>
      <c r="AB185" s="2">
        <v>919.12</v>
      </c>
    </row>
    <row r="186" spans="1:28" x14ac:dyDescent="0.2">
      <c r="A186" s="12">
        <v>115</v>
      </c>
      <c r="B186" s="13" t="s">
        <v>299</v>
      </c>
      <c r="C186" s="13" t="s">
        <v>31</v>
      </c>
      <c r="D186" s="14" t="s">
        <v>300</v>
      </c>
      <c r="E186" s="10"/>
      <c r="F186" s="15" t="s">
        <v>102</v>
      </c>
      <c r="G186" s="16">
        <v>105</v>
      </c>
      <c r="H186" s="10"/>
      <c r="I186" s="17">
        <v>4.8713594148695503</v>
      </c>
      <c r="J186" s="17">
        <v>18.729188400000002</v>
      </c>
      <c r="K186" s="17">
        <v>0</v>
      </c>
      <c r="L186" s="17">
        <v>0.19905100000000001</v>
      </c>
      <c r="M186" s="17">
        <v>3.3971750625841999</v>
      </c>
      <c r="N186" s="17">
        <v>0.94836960274784998</v>
      </c>
      <c r="O186" s="18">
        <v>0</v>
      </c>
      <c r="P186" s="10"/>
      <c r="Q186" s="17">
        <f t="shared" si="105"/>
        <v>511.49273856130276</v>
      </c>
      <c r="R186" s="17">
        <f t="shared" si="106"/>
        <v>1966.5647820000002</v>
      </c>
      <c r="S186" s="17">
        <f t="shared" si="107"/>
        <v>0</v>
      </c>
      <c r="T186" s="17">
        <f t="shared" si="108"/>
        <v>20.900355000000001</v>
      </c>
      <c r="U186" s="17">
        <f t="shared" si="109"/>
        <v>356.70338157134097</v>
      </c>
      <c r="V186" s="17">
        <f t="shared" si="110"/>
        <v>99.578808288524243</v>
      </c>
      <c r="W186" s="19">
        <f t="shared" si="111"/>
        <v>0</v>
      </c>
      <c r="X186" s="18">
        <f t="shared" si="112"/>
        <v>0</v>
      </c>
      <c r="AA186" s="4">
        <v>28.1451434802016</v>
      </c>
      <c r="AB186" s="2">
        <v>2955.24</v>
      </c>
    </row>
    <row r="187" spans="1:28" ht="24" x14ac:dyDescent="0.2">
      <c r="A187" s="12">
        <v>116</v>
      </c>
      <c r="B187" s="13" t="s">
        <v>301</v>
      </c>
      <c r="C187" s="13" t="s">
        <v>31</v>
      </c>
      <c r="D187" s="14" t="s">
        <v>302</v>
      </c>
      <c r="E187" s="10"/>
      <c r="F187" s="15" t="s">
        <v>102</v>
      </c>
      <c r="G187" s="16">
        <v>332.9</v>
      </c>
      <c r="H187" s="10"/>
      <c r="I187" s="17">
        <v>0.89376</v>
      </c>
      <c r="J187" s="17">
        <v>3.3265030000000002</v>
      </c>
      <c r="K187" s="17">
        <v>0</v>
      </c>
      <c r="L187" s="17">
        <v>5.457E-3</v>
      </c>
      <c r="M187" s="17">
        <v>0.60247540500730301</v>
      </c>
      <c r="N187" s="17">
        <v>0.168189554552273</v>
      </c>
      <c r="O187" s="18">
        <v>0</v>
      </c>
      <c r="P187" s="10"/>
      <c r="Q187" s="17">
        <f t="shared" si="105"/>
        <v>297.53270399999997</v>
      </c>
      <c r="R187" s="17">
        <f t="shared" si="106"/>
        <v>1107.3928487000001</v>
      </c>
      <c r="S187" s="17">
        <f t="shared" si="107"/>
        <v>0</v>
      </c>
      <c r="T187" s="17">
        <f t="shared" si="108"/>
        <v>1.8166353</v>
      </c>
      <c r="U187" s="17">
        <f t="shared" si="109"/>
        <v>200.56406232693115</v>
      </c>
      <c r="V187" s="17">
        <f t="shared" si="110"/>
        <v>55.99030271045168</v>
      </c>
      <c r="W187" s="19">
        <f t="shared" si="111"/>
        <v>0</v>
      </c>
      <c r="X187" s="18">
        <f t="shared" si="112"/>
        <v>0</v>
      </c>
      <c r="AA187" s="4">
        <v>4.9963849595595802</v>
      </c>
      <c r="AB187" s="2">
        <v>1663.3</v>
      </c>
    </row>
    <row r="188" spans="1:28" ht="24" x14ac:dyDescent="0.2">
      <c r="A188" s="12">
        <v>117</v>
      </c>
      <c r="B188" s="13" t="s">
        <v>303</v>
      </c>
      <c r="C188" s="13" t="s">
        <v>31</v>
      </c>
      <c r="D188" s="14" t="s">
        <v>304</v>
      </c>
      <c r="E188" s="10"/>
      <c r="F188" s="15" t="s">
        <v>102</v>
      </c>
      <c r="G188" s="16">
        <v>50</v>
      </c>
      <c r="H188" s="10"/>
      <c r="I188" s="17">
        <v>0.99960000000000004</v>
      </c>
      <c r="J188" s="17">
        <v>4.0386749999999996</v>
      </c>
      <c r="K188" s="17">
        <v>0</v>
      </c>
      <c r="L188" s="17">
        <v>5.457E-3</v>
      </c>
      <c r="M188" s="17">
        <v>0.67338820677369804</v>
      </c>
      <c r="N188" s="17">
        <v>0.18798586896115599</v>
      </c>
      <c r="O188" s="18">
        <v>0</v>
      </c>
      <c r="P188" s="10"/>
      <c r="Q188" s="17">
        <f t="shared" si="105"/>
        <v>49.980000000000004</v>
      </c>
      <c r="R188" s="17">
        <f t="shared" si="106"/>
        <v>201.93374999999997</v>
      </c>
      <c r="S188" s="17">
        <f t="shared" si="107"/>
        <v>0</v>
      </c>
      <c r="T188" s="17">
        <f t="shared" si="108"/>
        <v>0.27284999999999998</v>
      </c>
      <c r="U188" s="17">
        <f t="shared" si="109"/>
        <v>33.669410338684905</v>
      </c>
      <c r="V188" s="17">
        <f t="shared" si="110"/>
        <v>9.399293448057799</v>
      </c>
      <c r="W188" s="19">
        <f t="shared" si="111"/>
        <v>0</v>
      </c>
      <c r="X188" s="18">
        <f t="shared" si="112"/>
        <v>0</v>
      </c>
      <c r="AA188" s="4">
        <v>5.9051060757348504</v>
      </c>
      <c r="AB188" s="2">
        <v>295.26</v>
      </c>
    </row>
    <row r="189" spans="1:28" ht="24" x14ac:dyDescent="0.2">
      <c r="A189" s="12">
        <v>118</v>
      </c>
      <c r="B189" s="13" t="s">
        <v>305</v>
      </c>
      <c r="C189" s="13" t="s">
        <v>31</v>
      </c>
      <c r="D189" s="14" t="s">
        <v>306</v>
      </c>
      <c r="E189" s="10"/>
      <c r="F189" s="15" t="s">
        <v>102</v>
      </c>
      <c r="G189" s="16">
        <v>105</v>
      </c>
      <c r="H189" s="10"/>
      <c r="I189" s="17">
        <v>1.0437000000000001</v>
      </c>
      <c r="J189" s="17">
        <v>4.7389749999999999</v>
      </c>
      <c r="K189" s="17">
        <v>0</v>
      </c>
      <c r="L189" s="17">
        <v>5.457E-3</v>
      </c>
      <c r="M189" s="17">
        <v>0.70293520750969596</v>
      </c>
      <c r="N189" s="17">
        <v>0.19623433329819001</v>
      </c>
      <c r="O189" s="18">
        <v>0</v>
      </c>
      <c r="P189" s="10"/>
      <c r="Q189" s="17">
        <f t="shared" si="105"/>
        <v>109.58850000000001</v>
      </c>
      <c r="R189" s="17">
        <f t="shared" si="106"/>
        <v>497.592375</v>
      </c>
      <c r="S189" s="17">
        <f t="shared" si="107"/>
        <v>0</v>
      </c>
      <c r="T189" s="17">
        <f t="shared" si="108"/>
        <v>0.57298499999999997</v>
      </c>
      <c r="U189" s="17">
        <f t="shared" si="109"/>
        <v>73.808196788518075</v>
      </c>
      <c r="V189" s="17">
        <f t="shared" si="110"/>
        <v>20.604604996309952</v>
      </c>
      <c r="W189" s="19">
        <f t="shared" si="111"/>
        <v>0</v>
      </c>
      <c r="X189" s="18">
        <f t="shared" si="112"/>
        <v>0</v>
      </c>
      <c r="AA189" s="4">
        <v>6.6873015408078897</v>
      </c>
      <c r="AB189" s="2">
        <v>702.17</v>
      </c>
    </row>
    <row r="190" spans="1:28" x14ac:dyDescent="0.2">
      <c r="A190" s="12">
        <v>119</v>
      </c>
      <c r="B190" s="13" t="s">
        <v>307</v>
      </c>
      <c r="C190" s="13" t="s">
        <v>31</v>
      </c>
      <c r="D190" s="14" t="s">
        <v>308</v>
      </c>
      <c r="E190" s="10"/>
      <c r="F190" s="15" t="s">
        <v>105</v>
      </c>
      <c r="G190" s="16">
        <v>56</v>
      </c>
      <c r="H190" s="10"/>
      <c r="I190" s="17">
        <v>5.3346299067735696</v>
      </c>
      <c r="J190" s="17">
        <v>14.9320626</v>
      </c>
      <c r="K190" s="17">
        <v>0</v>
      </c>
      <c r="L190" s="17">
        <v>0</v>
      </c>
      <c r="M190" s="17">
        <v>3.5742021265695301</v>
      </c>
      <c r="N190" s="17">
        <v>0.99778921853287805</v>
      </c>
      <c r="O190" s="18">
        <v>0</v>
      </c>
      <c r="P190" s="10"/>
      <c r="Q190" s="17">
        <f t="shared" si="105"/>
        <v>298.73927477931989</v>
      </c>
      <c r="R190" s="17">
        <f t="shared" si="106"/>
        <v>836.19550560000005</v>
      </c>
      <c r="S190" s="17">
        <f t="shared" si="107"/>
        <v>0</v>
      </c>
      <c r="T190" s="17">
        <f t="shared" si="108"/>
        <v>0</v>
      </c>
      <c r="U190" s="17">
        <f t="shared" si="109"/>
        <v>200.15531908789367</v>
      </c>
      <c r="V190" s="17">
        <f t="shared" si="110"/>
        <v>55.876196237841171</v>
      </c>
      <c r="W190" s="19">
        <f t="shared" si="111"/>
        <v>0</v>
      </c>
      <c r="X190" s="18">
        <f t="shared" si="112"/>
        <v>0</v>
      </c>
      <c r="AA190" s="4">
        <v>24.838683851875999</v>
      </c>
      <c r="AB190" s="2">
        <v>1390.97</v>
      </c>
    </row>
    <row r="191" spans="1:28" x14ac:dyDescent="0.2">
      <c r="A191" s="12">
        <v>120</v>
      </c>
      <c r="B191" s="13" t="s">
        <v>309</v>
      </c>
      <c r="C191" s="13" t="s">
        <v>31</v>
      </c>
      <c r="D191" s="14" t="s">
        <v>310</v>
      </c>
      <c r="E191" s="10"/>
      <c r="F191" s="15" t="s">
        <v>105</v>
      </c>
      <c r="G191" s="16">
        <v>15</v>
      </c>
      <c r="H191" s="10"/>
      <c r="I191" s="17">
        <v>15.863504722774</v>
      </c>
      <c r="J191" s="17">
        <v>21.772100999999999</v>
      </c>
      <c r="K191" s="17">
        <v>0</v>
      </c>
      <c r="L191" s="17">
        <v>0</v>
      </c>
      <c r="M191" s="17">
        <v>10.628548429009401</v>
      </c>
      <c r="N191" s="17">
        <v>2.9671100445846101</v>
      </c>
      <c r="O191" s="18">
        <v>0</v>
      </c>
      <c r="P191" s="10"/>
      <c r="Q191" s="17">
        <f t="shared" si="105"/>
        <v>237.95257084161</v>
      </c>
      <c r="R191" s="17">
        <f t="shared" si="106"/>
        <v>326.58151499999997</v>
      </c>
      <c r="S191" s="17">
        <f t="shared" si="107"/>
        <v>0</v>
      </c>
      <c r="T191" s="17">
        <f t="shared" si="108"/>
        <v>0</v>
      </c>
      <c r="U191" s="17">
        <f t="shared" si="109"/>
        <v>159.428226435141</v>
      </c>
      <c r="V191" s="17">
        <f t="shared" si="110"/>
        <v>44.506650668769154</v>
      </c>
      <c r="W191" s="19">
        <f t="shared" si="111"/>
        <v>0</v>
      </c>
      <c r="X191" s="18">
        <f t="shared" si="112"/>
        <v>0</v>
      </c>
      <c r="AA191" s="4">
        <v>51.231264196368002</v>
      </c>
      <c r="AB191" s="2">
        <v>768.47</v>
      </c>
    </row>
    <row r="192" spans="1:28" x14ac:dyDescent="0.2">
      <c r="A192" s="12">
        <v>121</v>
      </c>
      <c r="B192" s="13" t="s">
        <v>311</v>
      </c>
      <c r="C192" s="13" t="s">
        <v>31</v>
      </c>
      <c r="D192" s="14" t="s">
        <v>312</v>
      </c>
      <c r="E192" s="10"/>
      <c r="F192" s="15" t="s">
        <v>105</v>
      </c>
      <c r="G192" s="16">
        <v>18</v>
      </c>
      <c r="H192" s="10"/>
      <c r="I192" s="17">
        <v>3.0884699460267999</v>
      </c>
      <c r="J192" s="17">
        <v>25.579966200000001</v>
      </c>
      <c r="K192" s="17">
        <v>0</v>
      </c>
      <c r="L192" s="17">
        <v>0</v>
      </c>
      <c r="M192" s="17">
        <v>2.0692749153823602</v>
      </c>
      <c r="N192" s="17">
        <v>0.57766744230850797</v>
      </c>
      <c r="O192" s="18">
        <v>0</v>
      </c>
      <c r="P192" s="10"/>
      <c r="Q192" s="17">
        <f t="shared" si="105"/>
        <v>55.592459028482395</v>
      </c>
      <c r="R192" s="17">
        <f t="shared" si="106"/>
        <v>460.43939160000002</v>
      </c>
      <c r="S192" s="17">
        <f t="shared" si="107"/>
        <v>0</v>
      </c>
      <c r="T192" s="17">
        <f t="shared" si="108"/>
        <v>0</v>
      </c>
      <c r="U192" s="17">
        <f t="shared" si="109"/>
        <v>37.24694847688248</v>
      </c>
      <c r="V192" s="17">
        <f t="shared" si="110"/>
        <v>10.398013961553144</v>
      </c>
      <c r="W192" s="19">
        <f t="shared" si="111"/>
        <v>0</v>
      </c>
      <c r="X192" s="18">
        <f t="shared" si="112"/>
        <v>0</v>
      </c>
      <c r="AA192" s="4">
        <v>31.315378503717699</v>
      </c>
      <c r="AB192" s="2">
        <v>563.67999999999995</v>
      </c>
    </row>
    <row r="193" spans="1:28" x14ac:dyDescent="0.2">
      <c r="A193" s="12">
        <v>122</v>
      </c>
      <c r="B193" s="13" t="s">
        <v>313</v>
      </c>
      <c r="C193" s="13" t="s">
        <v>31</v>
      </c>
      <c r="D193" s="14" t="s">
        <v>314</v>
      </c>
      <c r="E193" s="10"/>
      <c r="F193" s="15" t="s">
        <v>105</v>
      </c>
      <c r="G193" s="16">
        <v>8</v>
      </c>
      <c r="H193" s="10"/>
      <c r="I193" s="17">
        <v>3.5096249386668199</v>
      </c>
      <c r="J193" s="17">
        <v>31.567977599999999</v>
      </c>
      <c r="K193" s="17">
        <v>0</v>
      </c>
      <c r="L193" s="17">
        <v>0</v>
      </c>
      <c r="M193" s="17">
        <v>2.35144876747996</v>
      </c>
      <c r="N193" s="17">
        <v>0.65644027535057703</v>
      </c>
      <c r="O193" s="18">
        <v>0</v>
      </c>
      <c r="P193" s="10"/>
      <c r="Q193" s="17">
        <f t="shared" si="105"/>
        <v>28.076999509334559</v>
      </c>
      <c r="R193" s="17">
        <f t="shared" si="106"/>
        <v>252.54382079999999</v>
      </c>
      <c r="S193" s="17">
        <f t="shared" si="107"/>
        <v>0</v>
      </c>
      <c r="T193" s="17">
        <f t="shared" si="108"/>
        <v>0</v>
      </c>
      <c r="U193" s="17">
        <f t="shared" si="109"/>
        <v>18.81159013983968</v>
      </c>
      <c r="V193" s="17">
        <f t="shared" si="110"/>
        <v>5.2515222028046162</v>
      </c>
      <c r="W193" s="19">
        <f t="shared" si="111"/>
        <v>0</v>
      </c>
      <c r="X193" s="18">
        <f t="shared" si="112"/>
        <v>0</v>
      </c>
      <c r="AA193" s="4">
        <v>38.085491581497401</v>
      </c>
      <c r="AB193" s="2">
        <v>304.68</v>
      </c>
    </row>
    <row r="194" spans="1:28" x14ac:dyDescent="0.2">
      <c r="A194" s="12">
        <v>123</v>
      </c>
      <c r="B194" s="13" t="s">
        <v>315</v>
      </c>
      <c r="C194" s="13" t="s">
        <v>31</v>
      </c>
      <c r="D194" s="14" t="s">
        <v>316</v>
      </c>
      <c r="E194" s="10"/>
      <c r="F194" s="15" t="s">
        <v>105</v>
      </c>
      <c r="G194" s="16">
        <v>6</v>
      </c>
      <c r="H194" s="10"/>
      <c r="I194" s="17">
        <v>2.3865449582934399</v>
      </c>
      <c r="J194" s="17">
        <v>28.201550000000001</v>
      </c>
      <c r="K194" s="17">
        <v>0</v>
      </c>
      <c r="L194" s="17">
        <v>0</v>
      </c>
      <c r="M194" s="17">
        <v>1.59898516188637</v>
      </c>
      <c r="N194" s="17">
        <v>0.44637938723839299</v>
      </c>
      <c r="O194" s="18">
        <v>0</v>
      </c>
      <c r="P194" s="10"/>
      <c r="Q194" s="17">
        <f t="shared" si="105"/>
        <v>14.31926974976064</v>
      </c>
      <c r="R194" s="17">
        <f t="shared" si="106"/>
        <v>169.20930000000001</v>
      </c>
      <c r="S194" s="17">
        <f t="shared" si="107"/>
        <v>0</v>
      </c>
      <c r="T194" s="17">
        <f t="shared" si="108"/>
        <v>0</v>
      </c>
      <c r="U194" s="17">
        <f t="shared" si="109"/>
        <v>9.5939109713182198</v>
      </c>
      <c r="V194" s="17">
        <f t="shared" si="110"/>
        <v>2.6782763234303579</v>
      </c>
      <c r="W194" s="19">
        <f t="shared" si="111"/>
        <v>0</v>
      </c>
      <c r="X194" s="18">
        <f t="shared" si="112"/>
        <v>0</v>
      </c>
      <c r="AA194" s="4">
        <v>32.633459507418202</v>
      </c>
      <c r="AB194" s="2">
        <v>195.8</v>
      </c>
    </row>
    <row r="195" spans="1:28" x14ac:dyDescent="0.2">
      <c r="A195" s="12">
        <v>124</v>
      </c>
      <c r="B195" s="13" t="s">
        <v>317</v>
      </c>
      <c r="C195" s="13" t="s">
        <v>31</v>
      </c>
      <c r="D195" s="14" t="s">
        <v>318</v>
      </c>
      <c r="E195" s="10"/>
      <c r="F195" s="15" t="s">
        <v>105</v>
      </c>
      <c r="G195" s="16">
        <v>3</v>
      </c>
      <c r="H195" s="10"/>
      <c r="I195" s="17">
        <v>14.038499754667299</v>
      </c>
      <c r="J195" s="17">
        <v>247.63887</v>
      </c>
      <c r="K195" s="17">
        <v>0</v>
      </c>
      <c r="L195" s="17">
        <v>0.54569999999999996</v>
      </c>
      <c r="M195" s="17">
        <v>9.7714140790271706</v>
      </c>
      <c r="N195" s="17">
        <v>2.72782883357283</v>
      </c>
      <c r="O195" s="18">
        <v>0</v>
      </c>
      <c r="P195" s="10"/>
      <c r="Q195" s="17">
        <f t="shared" si="105"/>
        <v>42.115499264001897</v>
      </c>
      <c r="R195" s="17">
        <f t="shared" si="106"/>
        <v>742.91660999999999</v>
      </c>
      <c r="S195" s="17">
        <f t="shared" si="107"/>
        <v>0</v>
      </c>
      <c r="T195" s="17">
        <f t="shared" si="108"/>
        <v>1.6370999999999998</v>
      </c>
      <c r="U195" s="17">
        <f t="shared" si="109"/>
        <v>29.314242237081512</v>
      </c>
      <c r="V195" s="17">
        <f t="shared" si="110"/>
        <v>8.1834865007184909</v>
      </c>
      <c r="W195" s="19">
        <f t="shared" si="111"/>
        <v>0</v>
      </c>
      <c r="X195" s="18">
        <f t="shared" si="112"/>
        <v>0</v>
      </c>
      <c r="AA195" s="4">
        <v>274.72231266726698</v>
      </c>
      <c r="AB195" s="2">
        <v>824.17</v>
      </c>
    </row>
    <row r="196" spans="1:28" x14ac:dyDescent="0.2">
      <c r="A196" s="12">
        <v>125</v>
      </c>
      <c r="B196" s="13" t="s">
        <v>319</v>
      </c>
      <c r="C196" s="13" t="s">
        <v>31</v>
      </c>
      <c r="D196" s="14" t="s">
        <v>320</v>
      </c>
      <c r="E196" s="10"/>
      <c r="F196" s="15" t="s">
        <v>105</v>
      </c>
      <c r="G196" s="16">
        <v>14</v>
      </c>
      <c r="H196" s="10"/>
      <c r="I196" s="17">
        <v>10.6692598135471</v>
      </c>
      <c r="J196" s="17">
        <v>229.02282</v>
      </c>
      <c r="K196" s="17">
        <v>0</v>
      </c>
      <c r="L196" s="17">
        <v>0.54569999999999996</v>
      </c>
      <c r="M196" s="17">
        <v>7.5140232622464103</v>
      </c>
      <c r="N196" s="17">
        <v>2.09764616923627</v>
      </c>
      <c r="O196" s="18">
        <v>0</v>
      </c>
      <c r="P196" s="10"/>
      <c r="Q196" s="17">
        <f t="shared" si="105"/>
        <v>149.3696373896594</v>
      </c>
      <c r="R196" s="17">
        <f t="shared" si="106"/>
        <v>3206.3194800000001</v>
      </c>
      <c r="S196" s="17">
        <f t="shared" si="107"/>
        <v>0</v>
      </c>
      <c r="T196" s="17">
        <f t="shared" si="108"/>
        <v>7.6397999999999993</v>
      </c>
      <c r="U196" s="17">
        <f t="shared" si="109"/>
        <v>105.19632567144974</v>
      </c>
      <c r="V196" s="17">
        <f t="shared" si="110"/>
        <v>29.367046369307779</v>
      </c>
      <c r="W196" s="19">
        <f t="shared" si="111"/>
        <v>0</v>
      </c>
      <c r="X196" s="18">
        <f t="shared" si="112"/>
        <v>0</v>
      </c>
      <c r="AA196" s="4">
        <v>249.84944924503</v>
      </c>
      <c r="AB196" s="2">
        <v>3497.89</v>
      </c>
    </row>
    <row r="197" spans="1:28" x14ac:dyDescent="0.2">
      <c r="A197" s="12">
        <v>126</v>
      </c>
      <c r="B197" s="13" t="s">
        <v>321</v>
      </c>
      <c r="C197" s="13" t="s">
        <v>31</v>
      </c>
      <c r="D197" s="14" t="s">
        <v>322</v>
      </c>
      <c r="E197" s="10"/>
      <c r="F197" s="15" t="s">
        <v>105</v>
      </c>
      <c r="G197" s="16">
        <v>10</v>
      </c>
      <c r="H197" s="10"/>
      <c r="I197" s="17">
        <v>10.6692598135471</v>
      </c>
      <c r="J197" s="17">
        <v>331.28496999999999</v>
      </c>
      <c r="K197" s="17">
        <v>0</v>
      </c>
      <c r="L197" s="17">
        <v>0.54569999999999996</v>
      </c>
      <c r="M197" s="17">
        <v>7.5140232622464103</v>
      </c>
      <c r="N197" s="17">
        <v>2.09764616923627</v>
      </c>
      <c r="O197" s="18">
        <v>0</v>
      </c>
      <c r="P197" s="10"/>
      <c r="Q197" s="17">
        <f t="shared" si="105"/>
        <v>106.692598135471</v>
      </c>
      <c r="R197" s="17">
        <f t="shared" si="106"/>
        <v>3312.8496999999998</v>
      </c>
      <c r="S197" s="17">
        <f t="shared" si="107"/>
        <v>0</v>
      </c>
      <c r="T197" s="17">
        <f t="shared" si="108"/>
        <v>5.4569999999999999</v>
      </c>
      <c r="U197" s="17">
        <f t="shared" si="109"/>
        <v>75.140232622464097</v>
      </c>
      <c r="V197" s="17">
        <f t="shared" si="110"/>
        <v>20.976461692362701</v>
      </c>
      <c r="W197" s="19">
        <f t="shared" si="111"/>
        <v>0</v>
      </c>
      <c r="X197" s="18">
        <f t="shared" si="112"/>
        <v>0</v>
      </c>
      <c r="AA197" s="4">
        <v>352.11159924502999</v>
      </c>
      <c r="AB197" s="2">
        <v>3521.12</v>
      </c>
    </row>
    <row r="198" spans="1:28" ht="24" x14ac:dyDescent="0.2">
      <c r="A198" s="12">
        <v>127</v>
      </c>
      <c r="B198" s="13" t="s">
        <v>323</v>
      </c>
      <c r="C198" s="13" t="s">
        <v>31</v>
      </c>
      <c r="D198" s="14" t="s">
        <v>324</v>
      </c>
      <c r="E198" s="10"/>
      <c r="F198" s="15" t="s">
        <v>102</v>
      </c>
      <c r="G198" s="16">
        <v>487.9</v>
      </c>
      <c r="H198" s="10"/>
      <c r="I198" s="17">
        <v>1.17642627944112</v>
      </c>
      <c r="J198" s="17">
        <v>0.31244694000000001</v>
      </c>
      <c r="K198" s="17">
        <v>0</v>
      </c>
      <c r="L198" s="17">
        <v>5.457E-3</v>
      </c>
      <c r="M198" s="17">
        <v>0.79186181695035396</v>
      </c>
      <c r="N198" s="17">
        <v>0.221059457619219</v>
      </c>
      <c r="O198" s="18">
        <v>0</v>
      </c>
      <c r="P198" s="10"/>
      <c r="Q198" s="17">
        <f t="shared" si="105"/>
        <v>573.97838173932246</v>
      </c>
      <c r="R198" s="17">
        <f t="shared" si="106"/>
        <v>152.442862026</v>
      </c>
      <c r="S198" s="17">
        <f t="shared" si="107"/>
        <v>0</v>
      </c>
      <c r="T198" s="17">
        <f t="shared" si="108"/>
        <v>2.6624702999999998</v>
      </c>
      <c r="U198" s="17">
        <f t="shared" si="109"/>
        <v>386.34938049007769</v>
      </c>
      <c r="V198" s="17">
        <f t="shared" si="110"/>
        <v>107.85490937241694</v>
      </c>
      <c r="W198" s="19">
        <f t="shared" si="111"/>
        <v>0</v>
      </c>
      <c r="X198" s="18">
        <f t="shared" si="112"/>
        <v>0</v>
      </c>
      <c r="AA198" s="4">
        <v>2.5072514940106898</v>
      </c>
      <c r="AB198" s="2">
        <v>1223.29</v>
      </c>
    </row>
    <row r="199" spans="1:28" ht="12.75" x14ac:dyDescent="0.2">
      <c r="A199" s="34" t="s">
        <v>49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20">
        <f t="shared" ref="Q199:X199" si="113">SUM(Q184:Q198)</f>
        <v>3999.4599933147738</v>
      </c>
      <c r="R199" s="20">
        <f t="shared" si="113"/>
        <v>16850.263372386002</v>
      </c>
      <c r="S199" s="20">
        <f t="shared" si="113"/>
        <v>0</v>
      </c>
      <c r="T199" s="20">
        <f t="shared" si="113"/>
        <v>66.829404600000004</v>
      </c>
      <c r="U199" s="20">
        <f t="shared" si="113"/>
        <v>2724.4139644664242</v>
      </c>
      <c r="V199" s="20">
        <f t="shared" si="113"/>
        <v>760.55880006262691</v>
      </c>
      <c r="W199" s="21">
        <f t="shared" si="113"/>
        <v>0</v>
      </c>
      <c r="X199" s="22">
        <f t="shared" si="113"/>
        <v>0</v>
      </c>
      <c r="AB199" s="8">
        <v>24401.55</v>
      </c>
    </row>
    <row r="200" spans="1:28" ht="12.75" customHeight="1" x14ac:dyDescent="0.2">
      <c r="A200" s="43" t="s">
        <v>325</v>
      </c>
      <c r="B200" s="44"/>
      <c r="C200" s="33" t="s">
        <v>326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</row>
    <row r="201" spans="1:28" x14ac:dyDescent="0.2">
      <c r="A201" s="12">
        <v>128</v>
      </c>
      <c r="B201" s="13" t="s">
        <v>327</v>
      </c>
      <c r="C201" s="13" t="s">
        <v>31</v>
      </c>
      <c r="D201" s="14" t="s">
        <v>328</v>
      </c>
      <c r="E201" s="10"/>
      <c r="F201" s="15" t="s">
        <v>48</v>
      </c>
      <c r="G201" s="16">
        <v>8.8000000000000007</v>
      </c>
      <c r="H201" s="10"/>
      <c r="I201" s="17">
        <v>39.234299999999998</v>
      </c>
      <c r="J201" s="17">
        <v>61.951918499999998</v>
      </c>
      <c r="K201" s="17">
        <v>0</v>
      </c>
      <c r="L201" s="17">
        <v>0</v>
      </c>
      <c r="M201" s="17">
        <v>26.286981654792999</v>
      </c>
      <c r="N201" s="17">
        <v>7.3383837718484397</v>
      </c>
      <c r="O201" s="18">
        <v>0</v>
      </c>
      <c r="P201" s="10"/>
      <c r="Q201" s="17">
        <f t="shared" ref="Q201:Q217" si="114">G201*I201</f>
        <v>345.26184000000001</v>
      </c>
      <c r="R201" s="17">
        <f t="shared" ref="R201:R217" si="115">G201*J201</f>
        <v>545.17688280000004</v>
      </c>
      <c r="S201" s="17">
        <f t="shared" ref="S201:S217" si="116">G201*K201</f>
        <v>0</v>
      </c>
      <c r="T201" s="17">
        <f t="shared" ref="T201:T217" si="117">G201*L201</f>
        <v>0</v>
      </c>
      <c r="U201" s="17">
        <f t="shared" ref="U201:U217" si="118">G201*M201</f>
        <v>231.32543856217842</v>
      </c>
      <c r="V201" s="17">
        <f t="shared" ref="V201:V217" si="119">G201*N201</f>
        <v>64.577777192266268</v>
      </c>
      <c r="W201" s="19">
        <f t="shared" ref="W201:W217" si="120">G201*O201</f>
        <v>0</v>
      </c>
      <c r="X201" s="18">
        <f t="shared" ref="X201:X217" si="121">ROUND(W201,2)</f>
        <v>0</v>
      </c>
      <c r="AA201" s="4">
        <v>134.81158392664099</v>
      </c>
      <c r="AB201" s="2">
        <v>1186.3399999999999</v>
      </c>
    </row>
    <row r="202" spans="1:28" x14ac:dyDescent="0.2">
      <c r="A202" s="12">
        <v>129</v>
      </c>
      <c r="B202" s="13" t="s">
        <v>327</v>
      </c>
      <c r="C202" s="13" t="s">
        <v>31</v>
      </c>
      <c r="D202" s="14" t="s">
        <v>328</v>
      </c>
      <c r="E202" s="10"/>
      <c r="F202" s="15" t="s">
        <v>48</v>
      </c>
      <c r="G202" s="16">
        <v>4.4000000000000004</v>
      </c>
      <c r="H202" s="10"/>
      <c r="I202" s="17">
        <v>39.234299999999998</v>
      </c>
      <c r="J202" s="17">
        <v>61.951918499999998</v>
      </c>
      <c r="K202" s="17">
        <v>0</v>
      </c>
      <c r="L202" s="17">
        <v>0</v>
      </c>
      <c r="M202" s="17">
        <v>26.286981654792999</v>
      </c>
      <c r="N202" s="17">
        <v>7.3383837718484397</v>
      </c>
      <c r="O202" s="18">
        <v>0</v>
      </c>
      <c r="P202" s="10"/>
      <c r="Q202" s="17">
        <f t="shared" si="114"/>
        <v>172.63092</v>
      </c>
      <c r="R202" s="17">
        <f t="shared" si="115"/>
        <v>272.58844140000002</v>
      </c>
      <c r="S202" s="17">
        <f t="shared" si="116"/>
        <v>0</v>
      </c>
      <c r="T202" s="17">
        <f t="shared" si="117"/>
        <v>0</v>
      </c>
      <c r="U202" s="17">
        <f t="shared" si="118"/>
        <v>115.66271928108921</v>
      </c>
      <c r="V202" s="17">
        <f t="shared" si="119"/>
        <v>32.288888596133134</v>
      </c>
      <c r="W202" s="19">
        <f t="shared" si="120"/>
        <v>0</v>
      </c>
      <c r="X202" s="18">
        <f t="shared" si="121"/>
        <v>0</v>
      </c>
      <c r="AA202" s="4">
        <v>134.81158392664099</v>
      </c>
      <c r="AB202" s="2">
        <v>593.16999999999996</v>
      </c>
    </row>
    <row r="203" spans="1:28" x14ac:dyDescent="0.2">
      <c r="A203" s="12">
        <v>130</v>
      </c>
      <c r="B203" s="13" t="s">
        <v>329</v>
      </c>
      <c r="C203" s="13" t="s">
        <v>31</v>
      </c>
      <c r="D203" s="14" t="s">
        <v>330</v>
      </c>
      <c r="E203" s="10"/>
      <c r="F203" s="15" t="s">
        <v>102</v>
      </c>
      <c r="G203" s="16">
        <v>48.5</v>
      </c>
      <c r="H203" s="10"/>
      <c r="I203" s="17">
        <v>4.1483766775041797</v>
      </c>
      <c r="J203" s="17">
        <v>68.104280000000003</v>
      </c>
      <c r="K203" s="17">
        <v>0</v>
      </c>
      <c r="L203" s="17">
        <v>0.65483999999999998</v>
      </c>
      <c r="M203" s="17">
        <v>3.2181552540901301</v>
      </c>
      <c r="N203" s="17">
        <v>0.898393684069002</v>
      </c>
      <c r="O203" s="18">
        <v>0</v>
      </c>
      <c r="P203" s="10"/>
      <c r="Q203" s="17">
        <f t="shared" si="114"/>
        <v>201.19626885895272</v>
      </c>
      <c r="R203" s="17">
        <f t="shared" si="115"/>
        <v>3303.0575800000001</v>
      </c>
      <c r="S203" s="17">
        <f t="shared" si="116"/>
        <v>0</v>
      </c>
      <c r="T203" s="17">
        <f t="shared" si="117"/>
        <v>31.759739999999997</v>
      </c>
      <c r="U203" s="17">
        <f t="shared" si="118"/>
        <v>156.08052982337131</v>
      </c>
      <c r="V203" s="17">
        <f t="shared" si="119"/>
        <v>43.572093677346594</v>
      </c>
      <c r="W203" s="19">
        <f t="shared" si="120"/>
        <v>0</v>
      </c>
      <c r="X203" s="18">
        <f t="shared" si="121"/>
        <v>0</v>
      </c>
      <c r="AA203" s="4">
        <v>77.024045615663297</v>
      </c>
      <c r="AB203" s="2">
        <v>3735.67</v>
      </c>
    </row>
    <row r="204" spans="1:28" x14ac:dyDescent="0.2">
      <c r="A204" s="12">
        <v>131</v>
      </c>
      <c r="B204" s="13" t="s">
        <v>331</v>
      </c>
      <c r="C204" s="13" t="s">
        <v>31</v>
      </c>
      <c r="D204" s="14" t="s">
        <v>332</v>
      </c>
      <c r="E204" s="10"/>
      <c r="F204" s="15" t="s">
        <v>102</v>
      </c>
      <c r="G204" s="16">
        <v>21.5</v>
      </c>
      <c r="H204" s="10"/>
      <c r="I204" s="17">
        <v>3.6486060862380301</v>
      </c>
      <c r="J204" s="17">
        <v>37.624849249999997</v>
      </c>
      <c r="K204" s="17">
        <v>0</v>
      </c>
      <c r="L204" s="17">
        <v>0.32741999999999999</v>
      </c>
      <c r="M204" s="17">
        <v>2.6639375441365698</v>
      </c>
      <c r="N204" s="17">
        <v>0.74367594955676997</v>
      </c>
      <c r="O204" s="18">
        <v>0</v>
      </c>
      <c r="P204" s="10"/>
      <c r="Q204" s="17">
        <f t="shared" si="114"/>
        <v>78.445030854117647</v>
      </c>
      <c r="R204" s="17">
        <f t="shared" si="115"/>
        <v>808.93425887499995</v>
      </c>
      <c r="S204" s="17">
        <f t="shared" si="116"/>
        <v>0</v>
      </c>
      <c r="T204" s="17">
        <f t="shared" si="117"/>
        <v>7.0395300000000001</v>
      </c>
      <c r="U204" s="17">
        <f t="shared" si="118"/>
        <v>57.274657198936254</v>
      </c>
      <c r="V204" s="17">
        <f t="shared" si="119"/>
        <v>15.989032915470554</v>
      </c>
      <c r="W204" s="19">
        <f t="shared" si="120"/>
        <v>0</v>
      </c>
      <c r="X204" s="18">
        <f t="shared" si="121"/>
        <v>0</v>
      </c>
      <c r="AA204" s="4">
        <v>45.008488829931402</v>
      </c>
      <c r="AB204" s="2">
        <v>967.68</v>
      </c>
    </row>
    <row r="205" spans="1:28" x14ac:dyDescent="0.2">
      <c r="A205" s="12">
        <v>132</v>
      </c>
      <c r="B205" s="13" t="s">
        <v>333</v>
      </c>
      <c r="C205" s="13" t="s">
        <v>31</v>
      </c>
      <c r="D205" s="14" t="s">
        <v>334</v>
      </c>
      <c r="E205" s="10"/>
      <c r="F205" s="15" t="s">
        <v>102</v>
      </c>
      <c r="G205" s="16">
        <v>18</v>
      </c>
      <c r="H205" s="10"/>
      <c r="I205" s="17">
        <v>3.2281530185857399</v>
      </c>
      <c r="J205" s="17">
        <v>24.426416249999999</v>
      </c>
      <c r="K205" s="17">
        <v>0</v>
      </c>
      <c r="L205" s="17">
        <v>0.27284999999999998</v>
      </c>
      <c r="M205" s="17">
        <v>2.34567208088174</v>
      </c>
      <c r="N205" s="17">
        <v>0.65482763135271904</v>
      </c>
      <c r="O205" s="18">
        <v>0</v>
      </c>
      <c r="P205" s="10"/>
      <c r="Q205" s="17">
        <f t="shared" si="114"/>
        <v>58.106754334543318</v>
      </c>
      <c r="R205" s="17">
        <f t="shared" si="115"/>
        <v>439.67549249999996</v>
      </c>
      <c r="S205" s="17">
        <f t="shared" si="116"/>
        <v>0</v>
      </c>
      <c r="T205" s="17">
        <f t="shared" si="117"/>
        <v>4.9112999999999998</v>
      </c>
      <c r="U205" s="17">
        <f t="shared" si="118"/>
        <v>42.222097455871321</v>
      </c>
      <c r="V205" s="17">
        <f t="shared" si="119"/>
        <v>11.786897364348942</v>
      </c>
      <c r="W205" s="19">
        <f t="shared" si="120"/>
        <v>0</v>
      </c>
      <c r="X205" s="18">
        <f t="shared" si="121"/>
        <v>0</v>
      </c>
      <c r="AA205" s="4">
        <v>30.927918980820198</v>
      </c>
      <c r="AB205" s="2">
        <v>556.70000000000005</v>
      </c>
    </row>
    <row r="206" spans="1:28" x14ac:dyDescent="0.2">
      <c r="A206" s="12">
        <v>133</v>
      </c>
      <c r="B206" s="13" t="s">
        <v>335</v>
      </c>
      <c r="C206" s="13" t="s">
        <v>31</v>
      </c>
      <c r="D206" s="14" t="s">
        <v>336</v>
      </c>
      <c r="E206" s="10"/>
      <c r="F206" s="15" t="s">
        <v>102</v>
      </c>
      <c r="G206" s="16">
        <v>38</v>
      </c>
      <c r="H206" s="10"/>
      <c r="I206" s="17">
        <v>4.1975114266455202</v>
      </c>
      <c r="J206" s="17">
        <v>45.542302800000002</v>
      </c>
      <c r="K206" s="17">
        <v>0</v>
      </c>
      <c r="L206" s="17">
        <v>0.32741999999999999</v>
      </c>
      <c r="M206" s="17">
        <v>3.0317041313704398</v>
      </c>
      <c r="N206" s="17">
        <v>0.84634320862159995</v>
      </c>
      <c r="O206" s="18">
        <v>0</v>
      </c>
      <c r="P206" s="10"/>
      <c r="Q206" s="17">
        <f t="shared" si="114"/>
        <v>159.50543421252976</v>
      </c>
      <c r="R206" s="17">
        <f t="shared" si="115"/>
        <v>1730.6075064000001</v>
      </c>
      <c r="S206" s="17">
        <f t="shared" si="116"/>
        <v>0</v>
      </c>
      <c r="T206" s="17">
        <f t="shared" si="117"/>
        <v>12.44196</v>
      </c>
      <c r="U206" s="17">
        <f t="shared" si="118"/>
        <v>115.20475699207671</v>
      </c>
      <c r="V206" s="17">
        <f t="shared" si="119"/>
        <v>32.161041927620801</v>
      </c>
      <c r="W206" s="19">
        <f t="shared" si="120"/>
        <v>0</v>
      </c>
      <c r="X206" s="18">
        <f t="shared" si="121"/>
        <v>0</v>
      </c>
      <c r="AA206" s="4">
        <v>53.945281566637597</v>
      </c>
      <c r="AB206" s="2">
        <v>2049.92</v>
      </c>
    </row>
    <row r="207" spans="1:28" x14ac:dyDescent="0.2">
      <c r="A207" s="12">
        <v>134</v>
      </c>
      <c r="B207" s="13" t="s">
        <v>337</v>
      </c>
      <c r="C207" s="13" t="s">
        <v>31</v>
      </c>
      <c r="D207" s="14" t="s">
        <v>338</v>
      </c>
      <c r="E207" s="10"/>
      <c r="F207" s="15" t="s">
        <v>102</v>
      </c>
      <c r="G207" s="16">
        <v>28</v>
      </c>
      <c r="H207" s="10"/>
      <c r="I207" s="17">
        <v>3.7131831851095001</v>
      </c>
      <c r="J207" s="17">
        <v>32.402575800000001</v>
      </c>
      <c r="K207" s="17">
        <v>0</v>
      </c>
      <c r="L207" s="17">
        <v>0.27284999999999998</v>
      </c>
      <c r="M207" s="17">
        <v>2.67064230054747</v>
      </c>
      <c r="N207" s="17">
        <v>0.74554767740616901</v>
      </c>
      <c r="O207" s="18">
        <v>0</v>
      </c>
      <c r="P207" s="10"/>
      <c r="Q207" s="17">
        <f t="shared" si="114"/>
        <v>103.969129183066</v>
      </c>
      <c r="R207" s="17">
        <f t="shared" si="115"/>
        <v>907.27212240000006</v>
      </c>
      <c r="S207" s="17">
        <f t="shared" si="116"/>
        <v>0</v>
      </c>
      <c r="T207" s="17">
        <f t="shared" si="117"/>
        <v>7.6397999999999993</v>
      </c>
      <c r="U207" s="17">
        <f t="shared" si="118"/>
        <v>74.777984415329158</v>
      </c>
      <c r="V207" s="17">
        <f t="shared" si="119"/>
        <v>20.875334967372734</v>
      </c>
      <c r="W207" s="19">
        <f t="shared" si="120"/>
        <v>0</v>
      </c>
      <c r="X207" s="18">
        <f t="shared" si="121"/>
        <v>0</v>
      </c>
      <c r="AA207" s="4">
        <v>39.804798963063099</v>
      </c>
      <c r="AB207" s="2">
        <v>1114.53</v>
      </c>
    </row>
    <row r="208" spans="1:28" x14ac:dyDescent="0.2">
      <c r="A208" s="12">
        <v>135</v>
      </c>
      <c r="B208" s="13" t="s">
        <v>339</v>
      </c>
      <c r="C208" s="13" t="s">
        <v>31</v>
      </c>
      <c r="D208" s="14" t="s">
        <v>340</v>
      </c>
      <c r="E208" s="10"/>
      <c r="F208" s="15" t="s">
        <v>102</v>
      </c>
      <c r="G208" s="16">
        <v>16</v>
      </c>
      <c r="H208" s="10"/>
      <c r="I208" s="17">
        <v>3.0323159470081298</v>
      </c>
      <c r="J208" s="17">
        <v>25.455319020000001</v>
      </c>
      <c r="K208" s="17">
        <v>0</v>
      </c>
      <c r="L208" s="17">
        <v>0.21828</v>
      </c>
      <c r="M208" s="17">
        <v>2.17789933874562</v>
      </c>
      <c r="N208" s="17">
        <v>0.60799149077110504</v>
      </c>
      <c r="O208" s="18">
        <v>0</v>
      </c>
      <c r="P208" s="10"/>
      <c r="Q208" s="17">
        <f t="shared" si="114"/>
        <v>48.517055152130077</v>
      </c>
      <c r="R208" s="17">
        <f t="shared" si="115"/>
        <v>407.28510432000002</v>
      </c>
      <c r="S208" s="17">
        <f t="shared" si="116"/>
        <v>0</v>
      </c>
      <c r="T208" s="17">
        <f t="shared" si="117"/>
        <v>3.49248</v>
      </c>
      <c r="U208" s="17">
        <f t="shared" si="118"/>
        <v>34.84638941992992</v>
      </c>
      <c r="V208" s="17">
        <f t="shared" si="119"/>
        <v>9.7278638523376806</v>
      </c>
      <c r="W208" s="19">
        <f t="shared" si="120"/>
        <v>0</v>
      </c>
      <c r="X208" s="18">
        <f t="shared" si="121"/>
        <v>0</v>
      </c>
      <c r="AA208" s="4">
        <v>31.491805796524901</v>
      </c>
      <c r="AB208" s="2">
        <v>503.87</v>
      </c>
    </row>
    <row r="209" spans="1:28" x14ac:dyDescent="0.2">
      <c r="A209" s="12">
        <v>136</v>
      </c>
      <c r="B209" s="13" t="s">
        <v>341</v>
      </c>
      <c r="C209" s="13" t="s">
        <v>31</v>
      </c>
      <c r="D209" s="14" t="s">
        <v>342</v>
      </c>
      <c r="E209" s="10"/>
      <c r="F209" s="15" t="s">
        <v>105</v>
      </c>
      <c r="G209" s="16">
        <v>16</v>
      </c>
      <c r="H209" s="10"/>
      <c r="I209" s="17">
        <v>8.9846398429870593</v>
      </c>
      <c r="J209" s="17">
        <v>28.076039999999999</v>
      </c>
      <c r="K209" s="17">
        <v>0</v>
      </c>
      <c r="L209" s="17">
        <v>0.54569999999999996</v>
      </c>
      <c r="M209" s="17">
        <v>6.3853278538560403</v>
      </c>
      <c r="N209" s="17">
        <v>1.78255483706799</v>
      </c>
      <c r="O209" s="18">
        <v>0</v>
      </c>
      <c r="P209" s="10"/>
      <c r="Q209" s="17">
        <f t="shared" si="114"/>
        <v>143.75423748779295</v>
      </c>
      <c r="R209" s="17">
        <f t="shared" si="115"/>
        <v>449.21663999999998</v>
      </c>
      <c r="S209" s="17">
        <f t="shared" si="116"/>
        <v>0</v>
      </c>
      <c r="T209" s="17">
        <f t="shared" si="117"/>
        <v>8.7311999999999994</v>
      </c>
      <c r="U209" s="17">
        <f t="shared" si="118"/>
        <v>102.16524566169664</v>
      </c>
      <c r="V209" s="17">
        <f t="shared" si="119"/>
        <v>28.52087739308784</v>
      </c>
      <c r="W209" s="19">
        <f t="shared" si="120"/>
        <v>0</v>
      </c>
      <c r="X209" s="18">
        <f t="shared" si="121"/>
        <v>0</v>
      </c>
      <c r="AA209" s="4">
        <v>45.774262533911099</v>
      </c>
      <c r="AB209" s="2">
        <v>732.39</v>
      </c>
    </row>
    <row r="210" spans="1:28" x14ac:dyDescent="0.2">
      <c r="A210" s="12">
        <v>137</v>
      </c>
      <c r="B210" s="13" t="s">
        <v>343</v>
      </c>
      <c r="C210" s="13" t="s">
        <v>31</v>
      </c>
      <c r="D210" s="14" t="s">
        <v>344</v>
      </c>
      <c r="E210" s="10"/>
      <c r="F210" s="15" t="s">
        <v>105</v>
      </c>
      <c r="G210" s="16">
        <v>18</v>
      </c>
      <c r="H210" s="10"/>
      <c r="I210" s="17">
        <v>20.075054649174199</v>
      </c>
      <c r="J210" s="17">
        <v>62.544840000000001</v>
      </c>
      <c r="K210" s="17">
        <v>0</v>
      </c>
      <c r="L210" s="17">
        <v>0.54569999999999996</v>
      </c>
      <c r="M210" s="17">
        <v>13.815905959092699</v>
      </c>
      <c r="N210" s="17">
        <v>3.8569061071758202</v>
      </c>
      <c r="O210" s="18">
        <v>0</v>
      </c>
      <c r="P210" s="10"/>
      <c r="Q210" s="17">
        <f t="shared" si="114"/>
        <v>361.35098368513559</v>
      </c>
      <c r="R210" s="17">
        <f t="shared" si="115"/>
        <v>1125.8071199999999</v>
      </c>
      <c r="S210" s="17">
        <f t="shared" si="116"/>
        <v>0</v>
      </c>
      <c r="T210" s="17">
        <f t="shared" si="117"/>
        <v>9.8225999999999996</v>
      </c>
      <c r="U210" s="17">
        <f t="shared" si="118"/>
        <v>248.6863072636686</v>
      </c>
      <c r="V210" s="17">
        <f t="shared" si="119"/>
        <v>69.424309929164764</v>
      </c>
      <c r="W210" s="19">
        <f t="shared" si="120"/>
        <v>0</v>
      </c>
      <c r="X210" s="18">
        <f t="shared" si="121"/>
        <v>0</v>
      </c>
      <c r="AA210" s="4">
        <v>100.838406715443</v>
      </c>
      <c r="AB210" s="2">
        <v>1815.09</v>
      </c>
    </row>
    <row r="211" spans="1:28" x14ac:dyDescent="0.2">
      <c r="A211" s="12">
        <v>138</v>
      </c>
      <c r="B211" s="13" t="s">
        <v>345</v>
      </c>
      <c r="C211" s="13" t="s">
        <v>31</v>
      </c>
      <c r="D211" s="14" t="s">
        <v>346</v>
      </c>
      <c r="E211" s="10"/>
      <c r="F211" s="15" t="s">
        <v>105</v>
      </c>
      <c r="G211" s="16">
        <v>10</v>
      </c>
      <c r="H211" s="10"/>
      <c r="I211" s="17">
        <v>16.8461997056007</v>
      </c>
      <c r="J211" s="17">
        <v>46.783380000000001</v>
      </c>
      <c r="K211" s="17">
        <v>0</v>
      </c>
      <c r="L211" s="17">
        <v>0.54569999999999996</v>
      </c>
      <c r="M211" s="17">
        <v>11.6525730930111</v>
      </c>
      <c r="N211" s="17">
        <v>3.2529810538532899</v>
      </c>
      <c r="O211" s="18">
        <v>0</v>
      </c>
      <c r="P211" s="10"/>
      <c r="Q211" s="17">
        <f t="shared" si="114"/>
        <v>168.46199705600699</v>
      </c>
      <c r="R211" s="17">
        <f t="shared" si="115"/>
        <v>467.8338</v>
      </c>
      <c r="S211" s="17">
        <f t="shared" si="116"/>
        <v>0</v>
      </c>
      <c r="T211" s="17">
        <f t="shared" si="117"/>
        <v>5.4569999999999999</v>
      </c>
      <c r="U211" s="17">
        <f t="shared" si="118"/>
        <v>116.525730930111</v>
      </c>
      <c r="V211" s="17">
        <f t="shared" si="119"/>
        <v>32.529810538532899</v>
      </c>
      <c r="W211" s="19">
        <f t="shared" si="120"/>
        <v>0</v>
      </c>
      <c r="X211" s="18">
        <f t="shared" si="121"/>
        <v>0</v>
      </c>
      <c r="AA211" s="4">
        <v>79.080833852465204</v>
      </c>
      <c r="AB211" s="2">
        <v>790.81</v>
      </c>
    </row>
    <row r="212" spans="1:28" x14ac:dyDescent="0.2">
      <c r="A212" s="12">
        <v>139</v>
      </c>
      <c r="B212" s="13" t="s">
        <v>347</v>
      </c>
      <c r="C212" s="13" t="s">
        <v>31</v>
      </c>
      <c r="D212" s="14" t="s">
        <v>348</v>
      </c>
      <c r="E212" s="10"/>
      <c r="F212" s="15" t="s">
        <v>105</v>
      </c>
      <c r="G212" s="16">
        <v>6</v>
      </c>
      <c r="H212" s="10"/>
      <c r="I212" s="17">
        <v>7.6440000000000001</v>
      </c>
      <c r="J212" s="17">
        <v>69.972800000000007</v>
      </c>
      <c r="K212" s="17">
        <v>0</v>
      </c>
      <c r="L212" s="17">
        <v>1.2445999999999999</v>
      </c>
      <c r="M212" s="17">
        <v>5.9553621483445198</v>
      </c>
      <c r="N212" s="17">
        <v>1.66252381193119</v>
      </c>
      <c r="O212" s="18">
        <v>0</v>
      </c>
      <c r="P212" s="10"/>
      <c r="Q212" s="17">
        <f t="shared" si="114"/>
        <v>45.864000000000004</v>
      </c>
      <c r="R212" s="17">
        <f t="shared" si="115"/>
        <v>419.83680000000004</v>
      </c>
      <c r="S212" s="17">
        <f t="shared" si="116"/>
        <v>0</v>
      </c>
      <c r="T212" s="17">
        <f t="shared" si="117"/>
        <v>7.4675999999999991</v>
      </c>
      <c r="U212" s="17">
        <f t="shared" si="118"/>
        <v>35.732172890067119</v>
      </c>
      <c r="V212" s="17">
        <f t="shared" si="119"/>
        <v>9.9751428715871402</v>
      </c>
      <c r="W212" s="19">
        <f t="shared" si="120"/>
        <v>0</v>
      </c>
      <c r="X212" s="18">
        <f t="shared" si="121"/>
        <v>0</v>
      </c>
      <c r="AA212" s="4">
        <v>86.479285960275703</v>
      </c>
      <c r="AB212" s="2">
        <v>518.88</v>
      </c>
    </row>
    <row r="213" spans="1:28" x14ac:dyDescent="0.2">
      <c r="A213" s="12">
        <v>140</v>
      </c>
      <c r="B213" s="13" t="s">
        <v>349</v>
      </c>
      <c r="C213" s="13" t="s">
        <v>31</v>
      </c>
      <c r="D213" s="14" t="s">
        <v>350</v>
      </c>
      <c r="E213" s="10"/>
      <c r="F213" s="15" t="s">
        <v>351</v>
      </c>
      <c r="G213" s="16">
        <v>4</v>
      </c>
      <c r="H213" s="10"/>
      <c r="I213" s="17">
        <v>12.213494786560499</v>
      </c>
      <c r="J213" s="17">
        <v>668.34402</v>
      </c>
      <c r="K213" s="17">
        <v>0</v>
      </c>
      <c r="L213" s="17">
        <v>2.7284999999999999</v>
      </c>
      <c r="M213" s="17">
        <v>10.011136756367</v>
      </c>
      <c r="N213" s="17">
        <v>2.7947508190725898</v>
      </c>
      <c r="O213" s="18">
        <v>0</v>
      </c>
      <c r="P213" s="10"/>
      <c r="Q213" s="17">
        <f t="shared" si="114"/>
        <v>48.853979146241997</v>
      </c>
      <c r="R213" s="17">
        <f t="shared" si="115"/>
        <v>2673.37608</v>
      </c>
      <c r="S213" s="17">
        <f t="shared" si="116"/>
        <v>0</v>
      </c>
      <c r="T213" s="17">
        <f t="shared" si="117"/>
        <v>10.914</v>
      </c>
      <c r="U213" s="17">
        <f t="shared" si="118"/>
        <v>40.044547025467999</v>
      </c>
      <c r="V213" s="17">
        <f t="shared" si="119"/>
        <v>11.179003276290359</v>
      </c>
      <c r="W213" s="19">
        <f t="shared" si="120"/>
        <v>0</v>
      </c>
      <c r="X213" s="18">
        <f t="shared" si="121"/>
        <v>0</v>
      </c>
      <c r="AA213" s="4">
        <v>696.09190236200004</v>
      </c>
      <c r="AB213" s="2">
        <v>2784.37</v>
      </c>
    </row>
    <row r="214" spans="1:28" ht="24" x14ac:dyDescent="0.2">
      <c r="A214" s="12">
        <v>141</v>
      </c>
      <c r="B214" s="13" t="s">
        <v>352</v>
      </c>
      <c r="C214" s="13" t="s">
        <v>31</v>
      </c>
      <c r="D214" s="14" t="s">
        <v>353</v>
      </c>
      <c r="E214" s="10"/>
      <c r="F214" s="15" t="s">
        <v>105</v>
      </c>
      <c r="G214" s="16">
        <v>13</v>
      </c>
      <c r="H214" s="10"/>
      <c r="I214" s="17">
        <v>27.5154595191479</v>
      </c>
      <c r="J214" s="17">
        <v>180.6105</v>
      </c>
      <c r="K214" s="17">
        <v>0</v>
      </c>
      <c r="L214" s="17">
        <v>3.2742</v>
      </c>
      <c r="M214" s="17">
        <v>20.629072391687</v>
      </c>
      <c r="N214" s="17">
        <v>5.7588981517716302</v>
      </c>
      <c r="O214" s="18">
        <v>0</v>
      </c>
      <c r="P214" s="10"/>
      <c r="Q214" s="17">
        <f t="shared" si="114"/>
        <v>357.70097374892271</v>
      </c>
      <c r="R214" s="17">
        <f t="shared" si="115"/>
        <v>2347.9364999999998</v>
      </c>
      <c r="S214" s="17">
        <f t="shared" si="116"/>
        <v>0</v>
      </c>
      <c r="T214" s="17">
        <f t="shared" si="117"/>
        <v>42.564599999999999</v>
      </c>
      <c r="U214" s="17">
        <f t="shared" si="118"/>
        <v>268.17794109193102</v>
      </c>
      <c r="V214" s="17">
        <f t="shared" si="119"/>
        <v>74.865675973031188</v>
      </c>
      <c r="W214" s="19">
        <f t="shared" si="120"/>
        <v>0</v>
      </c>
      <c r="X214" s="18">
        <f t="shared" si="121"/>
        <v>0</v>
      </c>
      <c r="AA214" s="4">
        <v>237.788130062606</v>
      </c>
      <c r="AB214" s="2">
        <v>3091.25</v>
      </c>
    </row>
    <row r="215" spans="1:28" ht="24" x14ac:dyDescent="0.2">
      <c r="A215" s="12">
        <v>142</v>
      </c>
      <c r="B215" s="13" t="s">
        <v>354</v>
      </c>
      <c r="C215" s="13" t="s">
        <v>31</v>
      </c>
      <c r="D215" s="14" t="s">
        <v>355</v>
      </c>
      <c r="E215" s="10"/>
      <c r="F215" s="15" t="s">
        <v>105</v>
      </c>
      <c r="G215" s="16">
        <v>2</v>
      </c>
      <c r="H215" s="10"/>
      <c r="I215" s="17">
        <v>1.15817622976005</v>
      </c>
      <c r="J215" s="17">
        <v>0.48175000000000001</v>
      </c>
      <c r="K215" s="17">
        <v>0</v>
      </c>
      <c r="L215" s="17">
        <v>0</v>
      </c>
      <c r="M215" s="17">
        <v>0.77597809326838496</v>
      </c>
      <c r="N215" s="17">
        <v>0.21662529086569099</v>
      </c>
      <c r="O215" s="18">
        <v>0</v>
      </c>
      <c r="P215" s="10"/>
      <c r="Q215" s="17">
        <f t="shared" si="114"/>
        <v>2.3163524595200999</v>
      </c>
      <c r="R215" s="17">
        <f t="shared" si="115"/>
        <v>0.96350000000000002</v>
      </c>
      <c r="S215" s="17">
        <f t="shared" si="116"/>
        <v>0</v>
      </c>
      <c r="T215" s="17">
        <f t="shared" si="117"/>
        <v>0</v>
      </c>
      <c r="U215" s="17">
        <f t="shared" si="118"/>
        <v>1.5519561865367699</v>
      </c>
      <c r="V215" s="17">
        <f t="shared" si="119"/>
        <v>0.43325058173138198</v>
      </c>
      <c r="W215" s="19">
        <f t="shared" si="120"/>
        <v>0</v>
      </c>
      <c r="X215" s="18">
        <f t="shared" si="121"/>
        <v>0</v>
      </c>
      <c r="AA215" s="4">
        <v>2.6325296138941301</v>
      </c>
      <c r="AB215" s="2">
        <v>5.27</v>
      </c>
    </row>
    <row r="216" spans="1:28" x14ac:dyDescent="0.2">
      <c r="A216" s="12">
        <v>143</v>
      </c>
      <c r="B216" s="13" t="s">
        <v>356</v>
      </c>
      <c r="C216" s="13" t="s">
        <v>31</v>
      </c>
      <c r="D216" s="14" t="s">
        <v>357</v>
      </c>
      <c r="E216" s="10"/>
      <c r="F216" s="15" t="s">
        <v>351</v>
      </c>
      <c r="G216" s="16">
        <v>10</v>
      </c>
      <c r="H216" s="10"/>
      <c r="I216" s="17">
        <v>54.188609053015703</v>
      </c>
      <c r="J216" s="17">
        <v>739.61627999999996</v>
      </c>
      <c r="K216" s="17">
        <v>0</v>
      </c>
      <c r="L216" s="17">
        <v>0.54569999999999996</v>
      </c>
      <c r="M216" s="17">
        <v>36.671987978997898</v>
      </c>
      <c r="N216" s="17">
        <v>10.237505583583401</v>
      </c>
      <c r="O216" s="18">
        <v>0</v>
      </c>
      <c r="P216" s="10"/>
      <c r="Q216" s="17">
        <f t="shared" si="114"/>
        <v>541.88609053015705</v>
      </c>
      <c r="R216" s="17">
        <f t="shared" si="115"/>
        <v>7396.1628000000001</v>
      </c>
      <c r="S216" s="17">
        <f t="shared" si="116"/>
        <v>0</v>
      </c>
      <c r="T216" s="17">
        <f t="shared" si="117"/>
        <v>5.4569999999999999</v>
      </c>
      <c r="U216" s="17">
        <f t="shared" si="118"/>
        <v>366.71987978997896</v>
      </c>
      <c r="V216" s="17">
        <f t="shared" si="119"/>
        <v>102.375055835834</v>
      </c>
      <c r="W216" s="19">
        <f t="shared" si="120"/>
        <v>0</v>
      </c>
      <c r="X216" s="18">
        <f t="shared" si="121"/>
        <v>0</v>
      </c>
      <c r="AA216" s="4">
        <v>841.26008261559696</v>
      </c>
      <c r="AB216" s="2">
        <v>8412.6</v>
      </c>
    </row>
    <row r="217" spans="1:28" x14ac:dyDescent="0.2">
      <c r="A217" s="12">
        <v>144</v>
      </c>
      <c r="B217" s="13" t="s">
        <v>358</v>
      </c>
      <c r="C217" s="13" t="s">
        <v>31</v>
      </c>
      <c r="D217" s="14" t="s">
        <v>359</v>
      </c>
      <c r="E217" s="10"/>
      <c r="F217" s="15" t="s">
        <v>351</v>
      </c>
      <c r="G217" s="16">
        <v>2</v>
      </c>
      <c r="H217" s="10"/>
      <c r="I217" s="17">
        <v>26.813534531414501</v>
      </c>
      <c r="J217" s="17">
        <v>272.63058000000001</v>
      </c>
      <c r="K217" s="17">
        <v>0</v>
      </c>
      <c r="L217" s="17">
        <v>2.1827999999999999</v>
      </c>
      <c r="M217" s="17">
        <v>19.427544619976299</v>
      </c>
      <c r="N217" s="17">
        <v>5.4234746323604801</v>
      </c>
      <c r="O217" s="18">
        <v>0</v>
      </c>
      <c r="P217" s="10"/>
      <c r="Q217" s="17">
        <f t="shared" si="114"/>
        <v>53.627069062829001</v>
      </c>
      <c r="R217" s="17">
        <f t="shared" si="115"/>
        <v>545.26116000000002</v>
      </c>
      <c r="S217" s="17">
        <f t="shared" si="116"/>
        <v>0</v>
      </c>
      <c r="T217" s="17">
        <f t="shared" si="117"/>
        <v>4.3655999999999997</v>
      </c>
      <c r="U217" s="17">
        <f t="shared" si="118"/>
        <v>38.855089239952598</v>
      </c>
      <c r="V217" s="17">
        <f t="shared" si="119"/>
        <v>10.84694926472096</v>
      </c>
      <c r="W217" s="19">
        <f t="shared" si="120"/>
        <v>0</v>
      </c>
      <c r="X217" s="18">
        <f t="shared" si="121"/>
        <v>0</v>
      </c>
      <c r="AA217" s="4">
        <v>326.47793378375098</v>
      </c>
      <c r="AB217" s="2">
        <v>652.96</v>
      </c>
    </row>
    <row r="218" spans="1:28" ht="12.75" x14ac:dyDescent="0.2">
      <c r="A218" s="34" t="s">
        <v>49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20">
        <f t="shared" ref="Q218:X218" si="122">SUM(Q201:Q217)</f>
        <v>2891.448115771946</v>
      </c>
      <c r="R218" s="20">
        <f t="shared" si="122"/>
        <v>23840.991788694999</v>
      </c>
      <c r="S218" s="20">
        <f t="shared" si="122"/>
        <v>0</v>
      </c>
      <c r="T218" s="20">
        <f t="shared" si="122"/>
        <v>162.06440999999998</v>
      </c>
      <c r="U218" s="20">
        <f t="shared" si="122"/>
        <v>2045.8534432281929</v>
      </c>
      <c r="V218" s="20">
        <f t="shared" si="122"/>
        <v>571.12900615687727</v>
      </c>
      <c r="W218" s="21">
        <f t="shared" si="122"/>
        <v>0</v>
      </c>
      <c r="X218" s="22">
        <f t="shared" si="122"/>
        <v>0</v>
      </c>
      <c r="AB218" s="8">
        <v>29511.5</v>
      </c>
    </row>
    <row r="219" spans="1:28" ht="12.75" customHeight="1" x14ac:dyDescent="0.2">
      <c r="A219" s="43" t="s">
        <v>360</v>
      </c>
      <c r="B219" s="44"/>
      <c r="C219" s="33" t="s">
        <v>361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</row>
    <row r="220" spans="1:28" ht="24" x14ac:dyDescent="0.2">
      <c r="A220" s="12">
        <v>145</v>
      </c>
      <c r="B220" s="13" t="s">
        <v>362</v>
      </c>
      <c r="C220" s="13" t="s">
        <v>31</v>
      </c>
      <c r="D220" s="14" t="s">
        <v>363</v>
      </c>
      <c r="E220" s="10"/>
      <c r="F220" s="15" t="s">
        <v>48</v>
      </c>
      <c r="G220" s="16">
        <v>20</v>
      </c>
      <c r="H220" s="10"/>
      <c r="I220" s="17">
        <v>1.8374999999999999</v>
      </c>
      <c r="J220" s="17">
        <v>0</v>
      </c>
      <c r="K220" s="17">
        <v>0</v>
      </c>
      <c r="L220" s="17">
        <v>4.1212400000000002</v>
      </c>
      <c r="M220" s="17">
        <v>3.9923558994472002</v>
      </c>
      <c r="N220" s="17">
        <v>1.11452277513972</v>
      </c>
      <c r="O220" s="18">
        <v>0</v>
      </c>
      <c r="P220" s="10"/>
      <c r="Q220" s="17">
        <f>G220*I220</f>
        <v>36.75</v>
      </c>
      <c r="R220" s="17">
        <f>G220*J220</f>
        <v>0</v>
      </c>
      <c r="S220" s="17">
        <f>G220*K220</f>
        <v>0</v>
      </c>
      <c r="T220" s="17">
        <f>G220*L220</f>
        <v>82.424800000000005</v>
      </c>
      <c r="U220" s="17">
        <f>G220*M220</f>
        <v>79.847117988944007</v>
      </c>
      <c r="V220" s="17">
        <f>G220*N220</f>
        <v>22.290455502794401</v>
      </c>
      <c r="W220" s="19">
        <f>G220*O220</f>
        <v>0</v>
      </c>
      <c r="X220" s="18">
        <f>ROUND(W220,2)</f>
        <v>0</v>
      </c>
      <c r="AA220" s="4">
        <v>11.065618674586901</v>
      </c>
      <c r="AB220" s="2">
        <v>221.31</v>
      </c>
    </row>
    <row r="221" spans="1:28" x14ac:dyDescent="0.2">
      <c r="A221" s="12">
        <v>146</v>
      </c>
      <c r="B221" s="13" t="s">
        <v>364</v>
      </c>
      <c r="C221" s="13" t="s">
        <v>31</v>
      </c>
      <c r="D221" s="14" t="s">
        <v>365</v>
      </c>
      <c r="E221" s="10"/>
      <c r="F221" s="15" t="s">
        <v>102</v>
      </c>
      <c r="G221" s="16">
        <v>2</v>
      </c>
      <c r="H221" s="10"/>
      <c r="I221" s="17">
        <v>18.081</v>
      </c>
      <c r="J221" s="17">
        <v>135.84196800000001</v>
      </c>
      <c r="K221" s="17">
        <v>0</v>
      </c>
      <c r="L221" s="17">
        <v>111.53919999999999</v>
      </c>
      <c r="M221" s="17">
        <v>86.845536163270495</v>
      </c>
      <c r="N221" s="17">
        <v>24.244163198623401</v>
      </c>
      <c r="O221" s="18">
        <v>0</v>
      </c>
      <c r="P221" s="10"/>
      <c r="Q221" s="17">
        <f>G221*I221</f>
        <v>36.161999999999999</v>
      </c>
      <c r="R221" s="17">
        <f>G221*J221</f>
        <v>271.68393600000002</v>
      </c>
      <c r="S221" s="17">
        <f>G221*K221</f>
        <v>0</v>
      </c>
      <c r="T221" s="17">
        <f>G221*L221</f>
        <v>223.07839999999999</v>
      </c>
      <c r="U221" s="17">
        <f>G221*M221</f>
        <v>173.69107232654099</v>
      </c>
      <c r="V221" s="17">
        <f>G221*N221</f>
        <v>48.488326397246801</v>
      </c>
      <c r="W221" s="19">
        <f>G221*O221</f>
        <v>0</v>
      </c>
      <c r="X221" s="18">
        <f>ROUND(W221,2)</f>
        <v>0</v>
      </c>
      <c r="AA221" s="4">
        <v>376.55186736189398</v>
      </c>
      <c r="AB221" s="2">
        <v>753.1</v>
      </c>
    </row>
    <row r="222" spans="1:28" ht="24" x14ac:dyDescent="0.2">
      <c r="A222" s="12">
        <v>147</v>
      </c>
      <c r="B222" s="13" t="s">
        <v>366</v>
      </c>
      <c r="C222" s="13" t="s">
        <v>31</v>
      </c>
      <c r="D222" s="14" t="s">
        <v>367</v>
      </c>
      <c r="E222" s="10"/>
      <c r="F222" s="15" t="s">
        <v>102</v>
      </c>
      <c r="G222" s="16">
        <v>12.5</v>
      </c>
      <c r="H222" s="10"/>
      <c r="I222" s="17">
        <v>5.0715000000000003</v>
      </c>
      <c r="J222" s="17">
        <v>51.825434999999999</v>
      </c>
      <c r="K222" s="17">
        <v>0</v>
      </c>
      <c r="L222" s="17">
        <v>0.53294299999999994</v>
      </c>
      <c r="M222" s="17">
        <v>3.7549769035342302</v>
      </c>
      <c r="N222" s="17">
        <v>1.0482550615520001</v>
      </c>
      <c r="O222" s="18">
        <v>0</v>
      </c>
      <c r="P222" s="10"/>
      <c r="Q222" s="17">
        <f>G222*I222</f>
        <v>63.393750000000004</v>
      </c>
      <c r="R222" s="17">
        <f>G222*J222</f>
        <v>647.81793749999997</v>
      </c>
      <c r="S222" s="17">
        <f>G222*K222</f>
        <v>0</v>
      </c>
      <c r="T222" s="17">
        <f>G222*L222</f>
        <v>6.6617874999999991</v>
      </c>
      <c r="U222" s="17">
        <f>G222*M222</f>
        <v>46.937211294177878</v>
      </c>
      <c r="V222" s="17">
        <f>G222*N222</f>
        <v>13.1031882694</v>
      </c>
      <c r="W222" s="19">
        <f>G222*O222</f>
        <v>0</v>
      </c>
      <c r="X222" s="18">
        <f>ROUND(W222,2)</f>
        <v>0</v>
      </c>
      <c r="AA222" s="4">
        <v>62.2331099650862</v>
      </c>
      <c r="AB222" s="2">
        <v>777.91</v>
      </c>
    </row>
    <row r="223" spans="1:28" ht="24" x14ac:dyDescent="0.2">
      <c r="A223" s="12">
        <v>148</v>
      </c>
      <c r="B223" s="13" t="s">
        <v>368</v>
      </c>
      <c r="C223" s="13" t="s">
        <v>31</v>
      </c>
      <c r="D223" s="14" t="s">
        <v>369</v>
      </c>
      <c r="E223" s="10"/>
      <c r="F223" s="15" t="s">
        <v>48</v>
      </c>
      <c r="G223" s="16">
        <v>3.75</v>
      </c>
      <c r="H223" s="10"/>
      <c r="I223" s="17">
        <v>33.832784408748097</v>
      </c>
      <c r="J223" s="17">
        <v>219.131598</v>
      </c>
      <c r="K223" s="17">
        <v>0</v>
      </c>
      <c r="L223" s="17">
        <v>0</v>
      </c>
      <c r="M223" s="17">
        <v>22.667966118506801</v>
      </c>
      <c r="N223" s="17">
        <v>6.3280842543795703</v>
      </c>
      <c r="O223" s="18">
        <v>0</v>
      </c>
      <c r="P223" s="10"/>
      <c r="Q223" s="17">
        <f>G223*I223</f>
        <v>126.87294153280536</v>
      </c>
      <c r="R223" s="17">
        <f>G223*J223</f>
        <v>821.7434925</v>
      </c>
      <c r="S223" s="17">
        <f>G223*K223</f>
        <v>0</v>
      </c>
      <c r="T223" s="17">
        <f>G223*L223</f>
        <v>0</v>
      </c>
      <c r="U223" s="17">
        <f>G223*M223</f>
        <v>85.004872944400503</v>
      </c>
      <c r="V223" s="17">
        <f>G223*N223</f>
        <v>23.730315953923387</v>
      </c>
      <c r="W223" s="19">
        <f>G223*O223</f>
        <v>0</v>
      </c>
      <c r="X223" s="18">
        <f>ROUND(W223,2)</f>
        <v>0</v>
      </c>
      <c r="AA223" s="4">
        <v>281.96043278163398</v>
      </c>
      <c r="AB223" s="2">
        <v>1057.3499999999999</v>
      </c>
    </row>
    <row r="224" spans="1:28" ht="24" x14ac:dyDescent="0.2">
      <c r="A224" s="12">
        <v>149</v>
      </c>
      <c r="B224" s="13" t="s">
        <v>370</v>
      </c>
      <c r="C224" s="13" t="s">
        <v>31</v>
      </c>
      <c r="D224" s="14" t="s">
        <v>371</v>
      </c>
      <c r="E224" s="10"/>
      <c r="F224" s="15" t="s">
        <v>48</v>
      </c>
      <c r="G224" s="16">
        <v>20.100000000000001</v>
      </c>
      <c r="H224" s="10"/>
      <c r="I224" s="17">
        <v>12.9154197742939</v>
      </c>
      <c r="J224" s="17">
        <v>0</v>
      </c>
      <c r="K224" s="17">
        <v>0</v>
      </c>
      <c r="L224" s="17">
        <v>0</v>
      </c>
      <c r="M224" s="17">
        <v>8.6533314643262305</v>
      </c>
      <c r="N224" s="17">
        <v>2.41570021329012</v>
      </c>
      <c r="O224" s="18">
        <v>0</v>
      </c>
      <c r="P224" s="10"/>
      <c r="Q224" s="17">
        <f>G224*I224</f>
        <v>259.59993746330741</v>
      </c>
      <c r="R224" s="17">
        <f>G224*J224</f>
        <v>0</v>
      </c>
      <c r="S224" s="17">
        <f>G224*K224</f>
        <v>0</v>
      </c>
      <c r="T224" s="17">
        <f>G224*L224</f>
        <v>0</v>
      </c>
      <c r="U224" s="17">
        <f>G224*M224</f>
        <v>173.93196243295725</v>
      </c>
      <c r="V224" s="17">
        <f>G224*N224</f>
        <v>48.555574287131414</v>
      </c>
      <c r="W224" s="19">
        <f>G224*O224</f>
        <v>0</v>
      </c>
      <c r="X224" s="18">
        <f>ROUND(W224,2)</f>
        <v>0</v>
      </c>
      <c r="AA224" s="4">
        <v>23.984451451910299</v>
      </c>
      <c r="AB224" s="2">
        <v>482.09</v>
      </c>
    </row>
    <row r="225" spans="1:28" ht="12.75" x14ac:dyDescent="0.2">
      <c r="A225" s="34" t="s">
        <v>49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20">
        <f t="shared" ref="Q225:X225" si="123">SUM(Q220:Q224)</f>
        <v>522.77862899611273</v>
      </c>
      <c r="R225" s="20">
        <f t="shared" si="123"/>
        <v>1741.2453660000001</v>
      </c>
      <c r="S225" s="20">
        <f t="shared" si="123"/>
        <v>0</v>
      </c>
      <c r="T225" s="20">
        <f t="shared" si="123"/>
        <v>312.1649875</v>
      </c>
      <c r="U225" s="20">
        <f t="shared" si="123"/>
        <v>559.41223698702061</v>
      </c>
      <c r="V225" s="20">
        <f t="shared" si="123"/>
        <v>156.16786041049599</v>
      </c>
      <c r="W225" s="21">
        <f t="shared" si="123"/>
        <v>0</v>
      </c>
      <c r="X225" s="22">
        <f t="shared" si="123"/>
        <v>0</v>
      </c>
      <c r="AB225" s="8">
        <v>3291.76</v>
      </c>
    </row>
    <row r="226" spans="1:28" ht="12.75" x14ac:dyDescent="0.2">
      <c r="A226" s="43" t="s">
        <v>372</v>
      </c>
      <c r="B226" s="44"/>
      <c r="C226" s="47" t="s">
        <v>373</v>
      </c>
      <c r="D226" s="44"/>
      <c r="E226" s="4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8" x14ac:dyDescent="0.2">
      <c r="A227" s="12">
        <v>150</v>
      </c>
      <c r="B227" s="13" t="s">
        <v>374</v>
      </c>
      <c r="C227" s="13" t="s">
        <v>31</v>
      </c>
      <c r="D227" s="14" t="s">
        <v>571</v>
      </c>
      <c r="E227" s="10"/>
      <c r="F227" s="15" t="s">
        <v>351</v>
      </c>
      <c r="G227" s="16">
        <v>3</v>
      </c>
      <c r="H227" s="10"/>
      <c r="I227" s="17">
        <v>16.425044712960698</v>
      </c>
      <c r="J227" s="17">
        <v>460.33809485957198</v>
      </c>
      <c r="K227" s="17">
        <v>0</v>
      </c>
      <c r="L227" s="17">
        <v>6.5484</v>
      </c>
      <c r="M227" s="17">
        <v>15.392208341094401</v>
      </c>
      <c r="N227" s="17">
        <v>4.2969532746869001</v>
      </c>
      <c r="O227" s="18">
        <v>0</v>
      </c>
      <c r="P227" s="10"/>
      <c r="Q227" s="17">
        <f t="shared" ref="Q227:Q251" si="124">G227*I227</f>
        <v>49.275134138882095</v>
      </c>
      <c r="R227" s="17">
        <f t="shared" ref="R227:R251" si="125">G227*J227</f>
        <v>1381.0142845787159</v>
      </c>
      <c r="S227" s="17">
        <f t="shared" ref="S227:S251" si="126">G227*K227</f>
        <v>0</v>
      </c>
      <c r="T227" s="17">
        <f t="shared" ref="T227:T251" si="127">G227*L227</f>
        <v>19.645199999999999</v>
      </c>
      <c r="U227" s="17">
        <f t="shared" ref="U227:U251" si="128">G227*M227</f>
        <v>46.176625023283201</v>
      </c>
      <c r="V227" s="17">
        <f t="shared" ref="V227:V251" si="129">G227*N227</f>
        <v>12.890859824060701</v>
      </c>
      <c r="W227" s="19">
        <f t="shared" ref="W227:W251" si="130">G227*O227</f>
        <v>0</v>
      </c>
      <c r="X227" s="18">
        <f t="shared" ref="X227:X251" si="131">ROUND(W227,2)</f>
        <v>0</v>
      </c>
      <c r="AA227" s="4">
        <v>503.000701188314</v>
      </c>
      <c r="AB227" s="2">
        <v>1509</v>
      </c>
    </row>
    <row r="228" spans="1:28" x14ac:dyDescent="0.2">
      <c r="A228" s="12">
        <v>151</v>
      </c>
      <c r="B228" s="13" t="s">
        <v>375</v>
      </c>
      <c r="C228" s="13" t="s">
        <v>31</v>
      </c>
      <c r="D228" s="14" t="s">
        <v>572</v>
      </c>
      <c r="E228" s="10"/>
      <c r="F228" s="15" t="s">
        <v>351</v>
      </c>
      <c r="G228" s="16">
        <v>7</v>
      </c>
      <c r="H228" s="10"/>
      <c r="I228" s="17">
        <v>16.425044712960698</v>
      </c>
      <c r="J228" s="17">
        <v>364.63646143350701</v>
      </c>
      <c r="K228" s="17">
        <v>0</v>
      </c>
      <c r="L228" s="17">
        <v>6.5484</v>
      </c>
      <c r="M228" s="17">
        <v>15.392208341094401</v>
      </c>
      <c r="N228" s="17">
        <v>4.2969532746869001</v>
      </c>
      <c r="O228" s="18">
        <v>0</v>
      </c>
      <c r="P228" s="10"/>
      <c r="Q228" s="17">
        <f t="shared" si="124"/>
        <v>114.97531299072489</v>
      </c>
      <c r="R228" s="17">
        <f t="shared" si="125"/>
        <v>2552.455230034549</v>
      </c>
      <c r="S228" s="17">
        <f t="shared" si="126"/>
        <v>0</v>
      </c>
      <c r="T228" s="17">
        <f t="shared" si="127"/>
        <v>45.838799999999999</v>
      </c>
      <c r="U228" s="17">
        <f t="shared" si="128"/>
        <v>107.7454583876608</v>
      </c>
      <c r="V228" s="17">
        <f t="shared" si="129"/>
        <v>30.078672922808302</v>
      </c>
      <c r="W228" s="19">
        <f t="shared" si="130"/>
        <v>0</v>
      </c>
      <c r="X228" s="18">
        <f t="shared" si="131"/>
        <v>0</v>
      </c>
      <c r="AA228" s="4">
        <v>407.29906776224902</v>
      </c>
      <c r="AB228" s="2">
        <v>2851.09</v>
      </c>
    </row>
    <row r="229" spans="1:28" x14ac:dyDescent="0.2">
      <c r="A229" s="12">
        <v>152</v>
      </c>
      <c r="B229" s="13" t="s">
        <v>375</v>
      </c>
      <c r="C229" s="13" t="s">
        <v>31</v>
      </c>
      <c r="D229" s="14" t="s">
        <v>573</v>
      </c>
      <c r="E229" s="10"/>
      <c r="F229" s="15" t="s">
        <v>351</v>
      </c>
      <c r="G229" s="16">
        <v>3</v>
      </c>
      <c r="H229" s="10"/>
      <c r="I229" s="17">
        <v>16.425044712960698</v>
      </c>
      <c r="J229" s="17">
        <v>505.63815953459601</v>
      </c>
      <c r="K229" s="17">
        <v>0</v>
      </c>
      <c r="L229" s="17">
        <v>6.5484</v>
      </c>
      <c r="M229" s="17">
        <v>15.392208341094401</v>
      </c>
      <c r="N229" s="17">
        <v>4.2969532746869001</v>
      </c>
      <c r="O229" s="18">
        <v>0</v>
      </c>
      <c r="P229" s="10"/>
      <c r="Q229" s="17">
        <f t="shared" si="124"/>
        <v>49.275134138882095</v>
      </c>
      <c r="R229" s="17">
        <f t="shared" si="125"/>
        <v>1516.914478603788</v>
      </c>
      <c r="S229" s="17">
        <f t="shared" si="126"/>
        <v>0</v>
      </c>
      <c r="T229" s="17">
        <f t="shared" si="127"/>
        <v>19.645199999999999</v>
      </c>
      <c r="U229" s="17">
        <f t="shared" si="128"/>
        <v>46.176625023283201</v>
      </c>
      <c r="V229" s="17">
        <f t="shared" si="129"/>
        <v>12.890859824060701</v>
      </c>
      <c r="W229" s="19">
        <f t="shared" si="130"/>
        <v>0</v>
      </c>
      <c r="X229" s="18">
        <f t="shared" si="131"/>
        <v>0</v>
      </c>
      <c r="AA229" s="4">
        <v>548.30076586333803</v>
      </c>
      <c r="AB229" s="2">
        <v>1644.9</v>
      </c>
    </row>
    <row r="230" spans="1:28" x14ac:dyDescent="0.2">
      <c r="A230" s="12">
        <v>153</v>
      </c>
      <c r="B230" s="13" t="s">
        <v>376</v>
      </c>
      <c r="C230" s="13" t="s">
        <v>31</v>
      </c>
      <c r="D230" s="14" t="s">
        <v>574</v>
      </c>
      <c r="E230" s="10"/>
      <c r="F230" s="15" t="s">
        <v>351</v>
      </c>
      <c r="G230" s="16">
        <v>5</v>
      </c>
      <c r="H230" s="10"/>
      <c r="I230" s="17">
        <v>16.425044712960698</v>
      </c>
      <c r="J230" s="17">
        <v>580.81269665478305</v>
      </c>
      <c r="K230" s="17">
        <v>0</v>
      </c>
      <c r="L230" s="17">
        <v>6.5484</v>
      </c>
      <c r="M230" s="17">
        <v>15.392208341094401</v>
      </c>
      <c r="N230" s="17">
        <v>4.2969532746869001</v>
      </c>
      <c r="O230" s="18">
        <v>0</v>
      </c>
      <c r="P230" s="10"/>
      <c r="Q230" s="17">
        <f t="shared" si="124"/>
        <v>82.125223564803491</v>
      </c>
      <c r="R230" s="17">
        <f t="shared" si="125"/>
        <v>2904.0634832739152</v>
      </c>
      <c r="S230" s="17">
        <f t="shared" si="126"/>
        <v>0</v>
      </c>
      <c r="T230" s="17">
        <f t="shared" si="127"/>
        <v>32.741999999999997</v>
      </c>
      <c r="U230" s="17">
        <f t="shared" si="128"/>
        <v>76.961041705471999</v>
      </c>
      <c r="V230" s="17">
        <f t="shared" si="129"/>
        <v>21.4847663734345</v>
      </c>
      <c r="W230" s="19">
        <f t="shared" si="130"/>
        <v>0</v>
      </c>
      <c r="X230" s="18">
        <f t="shared" si="131"/>
        <v>0</v>
      </c>
      <c r="AA230" s="4">
        <v>623.47530298352603</v>
      </c>
      <c r="AB230" s="2">
        <v>3117.38</v>
      </c>
    </row>
    <row r="231" spans="1:28" x14ac:dyDescent="0.2">
      <c r="A231" s="12">
        <v>154</v>
      </c>
      <c r="B231" s="13" t="s">
        <v>377</v>
      </c>
      <c r="C231" s="13" t="s">
        <v>31</v>
      </c>
      <c r="D231" s="14" t="s">
        <v>575</v>
      </c>
      <c r="E231" s="10"/>
      <c r="F231" s="15" t="s">
        <v>351</v>
      </c>
      <c r="G231" s="16">
        <v>3</v>
      </c>
      <c r="H231" s="10"/>
      <c r="I231" s="17">
        <v>21.057749632000899</v>
      </c>
      <c r="J231" s="17">
        <v>444.89635862947199</v>
      </c>
      <c r="K231" s="17">
        <v>0</v>
      </c>
      <c r="L231" s="17">
        <v>6.5484</v>
      </c>
      <c r="M231" s="17">
        <v>18.496120714167901</v>
      </c>
      <c r="N231" s="17">
        <v>5.1634544381496603</v>
      </c>
      <c r="O231" s="18">
        <v>0</v>
      </c>
      <c r="P231" s="10"/>
      <c r="Q231" s="17">
        <f t="shared" si="124"/>
        <v>63.173248896002697</v>
      </c>
      <c r="R231" s="17">
        <f t="shared" si="125"/>
        <v>1334.689075888416</v>
      </c>
      <c r="S231" s="17">
        <f t="shared" si="126"/>
        <v>0</v>
      </c>
      <c r="T231" s="17">
        <f t="shared" si="127"/>
        <v>19.645199999999999</v>
      </c>
      <c r="U231" s="17">
        <f t="shared" si="128"/>
        <v>55.488362142503703</v>
      </c>
      <c r="V231" s="17">
        <f t="shared" si="129"/>
        <v>15.490363314448981</v>
      </c>
      <c r="W231" s="19">
        <f t="shared" si="130"/>
        <v>0</v>
      </c>
      <c r="X231" s="18">
        <f t="shared" si="131"/>
        <v>0</v>
      </c>
      <c r="AA231" s="4">
        <v>496.16208341379098</v>
      </c>
      <c r="AB231" s="2">
        <v>1488.49</v>
      </c>
    </row>
    <row r="232" spans="1:28" x14ac:dyDescent="0.2">
      <c r="A232" s="12">
        <v>155</v>
      </c>
      <c r="B232" s="13" t="s">
        <v>378</v>
      </c>
      <c r="C232" s="13" t="s">
        <v>31</v>
      </c>
      <c r="D232" s="14" t="s">
        <v>576</v>
      </c>
      <c r="E232" s="10"/>
      <c r="F232" s="15" t="s">
        <v>351</v>
      </c>
      <c r="G232" s="16">
        <v>5</v>
      </c>
      <c r="H232" s="10"/>
      <c r="I232" s="17">
        <v>16.425044712960698</v>
      </c>
      <c r="J232" s="17">
        <v>645.71157762185203</v>
      </c>
      <c r="K232" s="17">
        <v>0</v>
      </c>
      <c r="L232" s="17">
        <v>6.5484</v>
      </c>
      <c r="M232" s="17">
        <v>15.392208341094401</v>
      </c>
      <c r="N232" s="17">
        <v>4.2969532746869001</v>
      </c>
      <c r="O232" s="18">
        <v>0</v>
      </c>
      <c r="P232" s="10"/>
      <c r="Q232" s="17">
        <f t="shared" si="124"/>
        <v>82.125223564803491</v>
      </c>
      <c r="R232" s="17">
        <f t="shared" si="125"/>
        <v>3228.5578881092601</v>
      </c>
      <c r="S232" s="17">
        <f t="shared" si="126"/>
        <v>0</v>
      </c>
      <c r="T232" s="17">
        <f t="shared" si="127"/>
        <v>32.741999999999997</v>
      </c>
      <c r="U232" s="17">
        <f t="shared" si="128"/>
        <v>76.961041705471999</v>
      </c>
      <c r="V232" s="17">
        <f t="shared" si="129"/>
        <v>21.4847663734345</v>
      </c>
      <c r="W232" s="19">
        <f t="shared" si="130"/>
        <v>0</v>
      </c>
      <c r="X232" s="18">
        <f t="shared" si="131"/>
        <v>0</v>
      </c>
      <c r="AA232" s="4">
        <v>688.37418395059399</v>
      </c>
      <c r="AB232" s="2">
        <v>3441.87</v>
      </c>
    </row>
    <row r="233" spans="1:28" x14ac:dyDescent="0.2">
      <c r="A233" s="12">
        <v>156</v>
      </c>
      <c r="B233" s="13" t="s">
        <v>379</v>
      </c>
      <c r="C233" s="13" t="s">
        <v>31</v>
      </c>
      <c r="D233" s="14" t="s">
        <v>577</v>
      </c>
      <c r="E233" s="10"/>
      <c r="F233" s="15" t="s">
        <v>351</v>
      </c>
      <c r="G233" s="16">
        <v>2</v>
      </c>
      <c r="H233" s="10"/>
      <c r="I233" s="17">
        <v>24.9885295633078</v>
      </c>
      <c r="J233" s="17">
        <v>784.743707693592</v>
      </c>
      <c r="K233" s="17">
        <v>0</v>
      </c>
      <c r="L233" s="17">
        <v>13.6425</v>
      </c>
      <c r="M233" s="17">
        <v>25.882790452141101</v>
      </c>
      <c r="N233" s="17">
        <v>7.2255480647590202</v>
      </c>
      <c r="O233" s="18">
        <v>0</v>
      </c>
      <c r="P233" s="10"/>
      <c r="Q233" s="17">
        <f t="shared" si="124"/>
        <v>49.9770591266156</v>
      </c>
      <c r="R233" s="17">
        <f t="shared" si="125"/>
        <v>1569.487415387184</v>
      </c>
      <c r="S233" s="17">
        <f t="shared" si="126"/>
        <v>0</v>
      </c>
      <c r="T233" s="17">
        <f t="shared" si="127"/>
        <v>27.285</v>
      </c>
      <c r="U233" s="17">
        <f t="shared" si="128"/>
        <v>51.765580904282203</v>
      </c>
      <c r="V233" s="17">
        <f t="shared" si="129"/>
        <v>14.45109612951804</v>
      </c>
      <c r="W233" s="19">
        <f t="shared" si="130"/>
        <v>0</v>
      </c>
      <c r="X233" s="18">
        <f t="shared" si="131"/>
        <v>0</v>
      </c>
      <c r="AA233" s="4">
        <v>856.48307577380001</v>
      </c>
      <c r="AB233" s="2">
        <v>1712.97</v>
      </c>
    </row>
    <row r="234" spans="1:28" x14ac:dyDescent="0.2">
      <c r="A234" s="12">
        <v>157</v>
      </c>
      <c r="B234" s="13" t="s">
        <v>380</v>
      </c>
      <c r="C234" s="13" t="s">
        <v>31</v>
      </c>
      <c r="D234" s="14" t="s">
        <v>578</v>
      </c>
      <c r="E234" s="10"/>
      <c r="F234" s="15" t="s">
        <v>351</v>
      </c>
      <c r="G234" s="16">
        <v>2</v>
      </c>
      <c r="H234" s="10"/>
      <c r="I234" s="17">
        <v>24.426989573121102</v>
      </c>
      <c r="J234" s="17">
        <v>536.53777599503599</v>
      </c>
      <c r="K234" s="17">
        <v>0</v>
      </c>
      <c r="L234" s="17">
        <v>13.6425</v>
      </c>
      <c r="M234" s="17">
        <v>25.506558649344299</v>
      </c>
      <c r="N234" s="17">
        <v>7.1205176207029304</v>
      </c>
      <c r="O234" s="18">
        <v>0</v>
      </c>
      <c r="P234" s="10"/>
      <c r="Q234" s="17">
        <f t="shared" si="124"/>
        <v>48.853979146242203</v>
      </c>
      <c r="R234" s="17">
        <f t="shared" si="125"/>
        <v>1073.075551990072</v>
      </c>
      <c r="S234" s="17">
        <f t="shared" si="126"/>
        <v>0</v>
      </c>
      <c r="T234" s="17">
        <f t="shared" si="127"/>
        <v>27.285</v>
      </c>
      <c r="U234" s="17">
        <f t="shared" si="128"/>
        <v>51.013117298688599</v>
      </c>
      <c r="V234" s="17">
        <f t="shared" si="129"/>
        <v>14.241035241405861</v>
      </c>
      <c r="W234" s="19">
        <f t="shared" si="130"/>
        <v>0</v>
      </c>
      <c r="X234" s="18">
        <f t="shared" si="131"/>
        <v>0</v>
      </c>
      <c r="AA234" s="4">
        <v>607.23434183820405</v>
      </c>
      <c r="AB234" s="2">
        <v>1214.47</v>
      </c>
    </row>
    <row r="235" spans="1:28" x14ac:dyDescent="0.2">
      <c r="A235" s="12">
        <v>158</v>
      </c>
      <c r="B235" s="13" t="s">
        <v>381</v>
      </c>
      <c r="C235" s="13" t="s">
        <v>31</v>
      </c>
      <c r="D235" s="14" t="s">
        <v>382</v>
      </c>
      <c r="E235" s="10"/>
      <c r="F235" s="15" t="s">
        <v>105</v>
      </c>
      <c r="G235" s="16">
        <v>30</v>
      </c>
      <c r="H235" s="10"/>
      <c r="I235" s="17">
        <v>3.9249000000000001</v>
      </c>
      <c r="J235" s="17">
        <v>33.154949999999999</v>
      </c>
      <c r="K235" s="17">
        <v>0</v>
      </c>
      <c r="L235" s="17">
        <v>0.21828</v>
      </c>
      <c r="M235" s="17">
        <v>2.77593066914678</v>
      </c>
      <c r="N235" s="17">
        <v>0.774940418864285</v>
      </c>
      <c r="O235" s="18">
        <v>0</v>
      </c>
      <c r="P235" s="10"/>
      <c r="Q235" s="17">
        <f t="shared" si="124"/>
        <v>117.747</v>
      </c>
      <c r="R235" s="17">
        <f t="shared" si="125"/>
        <v>994.64850000000001</v>
      </c>
      <c r="S235" s="17">
        <f t="shared" si="126"/>
        <v>0</v>
      </c>
      <c r="T235" s="17">
        <f t="shared" si="127"/>
        <v>6.5484</v>
      </c>
      <c r="U235" s="17">
        <f t="shared" si="128"/>
        <v>83.277920074403397</v>
      </c>
      <c r="V235" s="17">
        <f t="shared" si="129"/>
        <v>23.248212565928551</v>
      </c>
      <c r="W235" s="19">
        <f t="shared" si="130"/>
        <v>0</v>
      </c>
      <c r="X235" s="18">
        <f t="shared" si="131"/>
        <v>0</v>
      </c>
      <c r="AA235" s="4">
        <v>40.8490010880111</v>
      </c>
      <c r="AB235" s="2">
        <v>1225.47</v>
      </c>
    </row>
    <row r="236" spans="1:28" x14ac:dyDescent="0.2">
      <c r="A236" s="12">
        <v>159</v>
      </c>
      <c r="B236" s="13" t="s">
        <v>383</v>
      </c>
      <c r="C236" s="13" t="s">
        <v>31</v>
      </c>
      <c r="D236" s="27" t="s">
        <v>579</v>
      </c>
      <c r="E236" s="10"/>
      <c r="F236" s="15" t="s">
        <v>105</v>
      </c>
      <c r="G236" s="16">
        <v>30</v>
      </c>
      <c r="H236" s="10"/>
      <c r="I236" s="17">
        <v>3.9249000000000001</v>
      </c>
      <c r="J236" s="17">
        <v>63.184350000000002</v>
      </c>
      <c r="K236" s="17">
        <v>0</v>
      </c>
      <c r="L236" s="17">
        <v>0.21828</v>
      </c>
      <c r="M236" s="17">
        <v>2.77593066914678</v>
      </c>
      <c r="N236" s="17">
        <v>0.774940418864285</v>
      </c>
      <c r="O236" s="18">
        <v>0</v>
      </c>
      <c r="P236" s="10"/>
      <c r="Q236" s="17">
        <f t="shared" si="124"/>
        <v>117.747</v>
      </c>
      <c r="R236" s="17">
        <f t="shared" si="125"/>
        <v>1895.5305000000001</v>
      </c>
      <c r="S236" s="17">
        <f t="shared" si="126"/>
        <v>0</v>
      </c>
      <c r="T236" s="17">
        <f t="shared" si="127"/>
        <v>6.5484</v>
      </c>
      <c r="U236" s="17">
        <f t="shared" si="128"/>
        <v>83.277920074403397</v>
      </c>
      <c r="V236" s="17">
        <f t="shared" si="129"/>
        <v>23.248212565928551</v>
      </c>
      <c r="W236" s="19">
        <f t="shared" si="130"/>
        <v>0</v>
      </c>
      <c r="X236" s="18">
        <f t="shared" si="131"/>
        <v>0</v>
      </c>
      <c r="AA236" s="4">
        <v>70.878401088011103</v>
      </c>
      <c r="AB236" s="2">
        <v>2126.35</v>
      </c>
    </row>
    <row r="237" spans="1:28" x14ac:dyDescent="0.2">
      <c r="A237" s="12">
        <v>160</v>
      </c>
      <c r="B237" s="13" t="s">
        <v>384</v>
      </c>
      <c r="C237" s="13" t="s">
        <v>31</v>
      </c>
      <c r="D237" s="14" t="s">
        <v>385</v>
      </c>
      <c r="E237" s="10"/>
      <c r="F237" s="15" t="s">
        <v>105</v>
      </c>
      <c r="G237" s="16">
        <v>10</v>
      </c>
      <c r="H237" s="10"/>
      <c r="I237" s="17">
        <v>2.1675443621206298</v>
      </c>
      <c r="J237" s="17">
        <v>22.260750000000002</v>
      </c>
      <c r="K237" s="17">
        <v>0</v>
      </c>
      <c r="L237" s="17">
        <v>1.0914E-2</v>
      </c>
      <c r="M237" s="17">
        <v>1.45956713897777</v>
      </c>
      <c r="N237" s="17">
        <v>0.40745886869992698</v>
      </c>
      <c r="O237" s="18">
        <v>0</v>
      </c>
      <c r="P237" s="10"/>
      <c r="Q237" s="17">
        <f t="shared" si="124"/>
        <v>21.675443621206298</v>
      </c>
      <c r="R237" s="17">
        <f t="shared" si="125"/>
        <v>222.60750000000002</v>
      </c>
      <c r="S237" s="17">
        <f t="shared" si="126"/>
        <v>0</v>
      </c>
      <c r="T237" s="17">
        <f t="shared" si="127"/>
        <v>0.10914</v>
      </c>
      <c r="U237" s="17">
        <f t="shared" si="128"/>
        <v>14.595671389777699</v>
      </c>
      <c r="V237" s="17">
        <f t="shared" si="129"/>
        <v>4.0745886869992702</v>
      </c>
      <c r="W237" s="19">
        <f t="shared" si="130"/>
        <v>0</v>
      </c>
      <c r="X237" s="18">
        <f t="shared" si="131"/>
        <v>0</v>
      </c>
      <c r="AA237" s="4">
        <v>26.3062343697983</v>
      </c>
      <c r="AB237" s="2">
        <v>263.06</v>
      </c>
    </row>
    <row r="238" spans="1:28" x14ac:dyDescent="0.2">
      <c r="A238" s="12">
        <v>161</v>
      </c>
      <c r="B238" s="13" t="s">
        <v>386</v>
      </c>
      <c r="C238" s="13" t="s">
        <v>31</v>
      </c>
      <c r="D238" s="14" t="s">
        <v>387</v>
      </c>
      <c r="E238" s="10"/>
      <c r="F238" s="15" t="s">
        <v>102</v>
      </c>
      <c r="G238" s="16">
        <v>180.9</v>
      </c>
      <c r="H238" s="10"/>
      <c r="I238" s="17">
        <v>7.83797518302584</v>
      </c>
      <c r="J238" s="17">
        <v>22.027992000000001</v>
      </c>
      <c r="K238" s="17">
        <v>0</v>
      </c>
      <c r="L238" s="17">
        <v>0.224028</v>
      </c>
      <c r="M238" s="17">
        <v>5.4015422671764997</v>
      </c>
      <c r="N238" s="17">
        <v>1.5079171369670701</v>
      </c>
      <c r="O238" s="18">
        <v>0</v>
      </c>
      <c r="P238" s="10"/>
      <c r="Q238" s="17">
        <f t="shared" si="124"/>
        <v>1417.8897106093746</v>
      </c>
      <c r="R238" s="17">
        <f t="shared" si="125"/>
        <v>3984.8637528000004</v>
      </c>
      <c r="S238" s="17">
        <f t="shared" si="126"/>
        <v>0</v>
      </c>
      <c r="T238" s="17">
        <f t="shared" si="127"/>
        <v>40.526665200000004</v>
      </c>
      <c r="U238" s="17">
        <f t="shared" si="128"/>
        <v>977.13899613222884</v>
      </c>
      <c r="V238" s="17">
        <f t="shared" si="129"/>
        <v>272.782210077343</v>
      </c>
      <c r="W238" s="19">
        <f t="shared" si="130"/>
        <v>0</v>
      </c>
      <c r="X238" s="18">
        <f t="shared" si="131"/>
        <v>0</v>
      </c>
      <c r="AA238" s="4">
        <v>36.999454587169403</v>
      </c>
      <c r="AB238" s="2">
        <v>6693.2</v>
      </c>
    </row>
    <row r="239" spans="1:28" x14ac:dyDescent="0.2">
      <c r="A239" s="12">
        <v>162</v>
      </c>
      <c r="B239" s="13" t="s">
        <v>388</v>
      </c>
      <c r="C239" s="13" t="s">
        <v>31</v>
      </c>
      <c r="D239" s="14" t="s">
        <v>389</v>
      </c>
      <c r="E239" s="10"/>
      <c r="F239" s="15" t="s">
        <v>102</v>
      </c>
      <c r="G239" s="16">
        <v>88.9</v>
      </c>
      <c r="H239" s="10"/>
      <c r="I239" s="17">
        <v>8.3084053098047406</v>
      </c>
      <c r="J239" s="17">
        <v>27.107334000000002</v>
      </c>
      <c r="K239" s="17">
        <v>0</v>
      </c>
      <c r="L239" s="17">
        <v>0.25514300000000001</v>
      </c>
      <c r="M239" s="17">
        <v>5.7375775104888103</v>
      </c>
      <c r="N239" s="17">
        <v>1.6017261413128601</v>
      </c>
      <c r="O239" s="18">
        <v>0</v>
      </c>
      <c r="P239" s="10"/>
      <c r="Q239" s="17">
        <f t="shared" si="124"/>
        <v>738.6172320416415</v>
      </c>
      <c r="R239" s="17">
        <f t="shared" si="125"/>
        <v>2409.8419926000001</v>
      </c>
      <c r="S239" s="17">
        <f t="shared" si="126"/>
        <v>0</v>
      </c>
      <c r="T239" s="17">
        <f t="shared" si="127"/>
        <v>22.682212700000001</v>
      </c>
      <c r="U239" s="17">
        <f t="shared" si="128"/>
        <v>510.07064068245529</v>
      </c>
      <c r="V239" s="17">
        <f t="shared" si="129"/>
        <v>142.39345396271327</v>
      </c>
      <c r="W239" s="19">
        <f t="shared" si="130"/>
        <v>0</v>
      </c>
      <c r="X239" s="18">
        <f t="shared" si="131"/>
        <v>0</v>
      </c>
      <c r="AA239" s="4">
        <v>43.010185961606403</v>
      </c>
      <c r="AB239" s="2">
        <v>3823.61</v>
      </c>
    </row>
    <row r="240" spans="1:28" x14ac:dyDescent="0.2">
      <c r="A240" s="12">
        <v>163</v>
      </c>
      <c r="B240" s="13" t="s">
        <v>390</v>
      </c>
      <c r="C240" s="13" t="s">
        <v>31</v>
      </c>
      <c r="D240" s="14" t="s">
        <v>391</v>
      </c>
      <c r="E240" s="10"/>
      <c r="F240" s="15" t="s">
        <v>102</v>
      </c>
      <c r="G240" s="16">
        <v>137.80000000000001</v>
      </c>
      <c r="H240" s="10"/>
      <c r="I240" s="17">
        <v>8.8935299795792702</v>
      </c>
      <c r="J240" s="17">
        <v>33.820771000000001</v>
      </c>
      <c r="K240" s="17">
        <v>0</v>
      </c>
      <c r="L240" s="17">
        <v>0.28003499999999998</v>
      </c>
      <c r="M240" s="17">
        <v>6.1462886894184896</v>
      </c>
      <c r="N240" s="17">
        <v>1.7158236638895501</v>
      </c>
      <c r="O240" s="18">
        <v>0</v>
      </c>
      <c r="P240" s="10"/>
      <c r="Q240" s="17">
        <f t="shared" si="124"/>
        <v>1225.5284311860235</v>
      </c>
      <c r="R240" s="17">
        <f t="shared" si="125"/>
        <v>4660.5022438000005</v>
      </c>
      <c r="S240" s="17">
        <f t="shared" si="126"/>
        <v>0</v>
      </c>
      <c r="T240" s="17">
        <f t="shared" si="127"/>
        <v>38.588822999999998</v>
      </c>
      <c r="U240" s="17">
        <f t="shared" si="128"/>
        <v>846.95858140186795</v>
      </c>
      <c r="V240" s="17">
        <f t="shared" si="129"/>
        <v>236.44050088398004</v>
      </c>
      <c r="W240" s="19">
        <f t="shared" si="130"/>
        <v>0</v>
      </c>
      <c r="X240" s="18">
        <f t="shared" si="131"/>
        <v>0</v>
      </c>
      <c r="AA240" s="4">
        <v>50.856448332887297</v>
      </c>
      <c r="AB240" s="2">
        <v>7008.02</v>
      </c>
    </row>
    <row r="241" spans="1:28" x14ac:dyDescent="0.2">
      <c r="A241" s="12">
        <v>164</v>
      </c>
      <c r="B241" s="13" t="s">
        <v>392</v>
      </c>
      <c r="C241" s="13" t="s">
        <v>31</v>
      </c>
      <c r="D241" s="14" t="s">
        <v>393</v>
      </c>
      <c r="E241" s="10"/>
      <c r="F241" s="15" t="s">
        <v>102</v>
      </c>
      <c r="G241" s="16">
        <v>8</v>
      </c>
      <c r="H241" s="10"/>
      <c r="I241" s="17">
        <v>10.5986461597812</v>
      </c>
      <c r="J241" s="17">
        <v>85.154528999999997</v>
      </c>
      <c r="K241" s="17">
        <v>0</v>
      </c>
      <c r="L241" s="17">
        <v>0.52895499999999995</v>
      </c>
      <c r="M241" s="17">
        <v>7.45549296276526</v>
      </c>
      <c r="N241" s="17">
        <v>2.0813066059682401</v>
      </c>
      <c r="O241" s="18">
        <v>0</v>
      </c>
      <c r="P241" s="10"/>
      <c r="Q241" s="17">
        <f t="shared" si="124"/>
        <v>84.789169278249602</v>
      </c>
      <c r="R241" s="17">
        <f t="shared" si="125"/>
        <v>681.23623199999997</v>
      </c>
      <c r="S241" s="17">
        <f t="shared" si="126"/>
        <v>0</v>
      </c>
      <c r="T241" s="17">
        <f t="shared" si="127"/>
        <v>4.2316399999999996</v>
      </c>
      <c r="U241" s="17">
        <f t="shared" si="128"/>
        <v>59.64394370212208</v>
      </c>
      <c r="V241" s="17">
        <f t="shared" si="129"/>
        <v>16.650452847745921</v>
      </c>
      <c r="W241" s="19">
        <f t="shared" si="130"/>
        <v>0</v>
      </c>
      <c r="X241" s="18">
        <f t="shared" si="131"/>
        <v>0</v>
      </c>
      <c r="AA241" s="4">
        <v>105.818929728515</v>
      </c>
      <c r="AB241" s="2">
        <v>846.55</v>
      </c>
    </row>
    <row r="242" spans="1:28" x14ac:dyDescent="0.2">
      <c r="A242" s="12">
        <v>165</v>
      </c>
      <c r="B242" s="13" t="s">
        <v>394</v>
      </c>
      <c r="C242" s="13" t="s">
        <v>31</v>
      </c>
      <c r="D242" s="14" t="s">
        <v>395</v>
      </c>
      <c r="E242" s="10"/>
      <c r="F242" s="15" t="s">
        <v>102</v>
      </c>
      <c r="G242" s="16">
        <v>76</v>
      </c>
      <c r="H242" s="10"/>
      <c r="I242" s="17">
        <v>9.5225951535859092</v>
      </c>
      <c r="J242" s="17">
        <v>46.560634999999998</v>
      </c>
      <c r="K242" s="17">
        <v>0</v>
      </c>
      <c r="L242" s="17">
        <v>0.43561</v>
      </c>
      <c r="M242" s="17">
        <v>6.6719976190980397</v>
      </c>
      <c r="N242" s="17">
        <v>1.8625827680323701</v>
      </c>
      <c r="O242" s="18">
        <v>0</v>
      </c>
      <c r="P242" s="10"/>
      <c r="Q242" s="17">
        <f t="shared" si="124"/>
        <v>723.71723167252912</v>
      </c>
      <c r="R242" s="17">
        <f t="shared" si="125"/>
        <v>3538.60826</v>
      </c>
      <c r="S242" s="17">
        <f t="shared" si="126"/>
        <v>0</v>
      </c>
      <c r="T242" s="17">
        <f t="shared" si="127"/>
        <v>33.106360000000002</v>
      </c>
      <c r="U242" s="17">
        <f t="shared" si="128"/>
        <v>507.07181905145103</v>
      </c>
      <c r="V242" s="17">
        <f t="shared" si="129"/>
        <v>141.55629037046012</v>
      </c>
      <c r="W242" s="19">
        <f t="shared" si="130"/>
        <v>0</v>
      </c>
      <c r="X242" s="18">
        <f t="shared" si="131"/>
        <v>0</v>
      </c>
      <c r="AA242" s="4">
        <v>65.053420540716303</v>
      </c>
      <c r="AB242" s="2">
        <v>4944.0600000000004</v>
      </c>
    </row>
    <row r="243" spans="1:28" x14ac:dyDescent="0.2">
      <c r="A243" s="12">
        <v>166</v>
      </c>
      <c r="B243" s="13" t="s">
        <v>396</v>
      </c>
      <c r="C243" s="13" t="s">
        <v>31</v>
      </c>
      <c r="D243" s="14" t="s">
        <v>397</v>
      </c>
      <c r="E243" s="10"/>
      <c r="F243" s="15" t="s">
        <v>102</v>
      </c>
      <c r="G243" s="16">
        <v>13.4</v>
      </c>
      <c r="H243" s="10"/>
      <c r="I243" s="17">
        <v>12.148075377703799</v>
      </c>
      <c r="J243" s="17">
        <v>112.77851099999999</v>
      </c>
      <c r="K243" s="17">
        <v>0</v>
      </c>
      <c r="L243" s="17">
        <v>0.68452999999999997</v>
      </c>
      <c r="M243" s="17">
        <v>8.5978458172287393</v>
      </c>
      <c r="N243" s="17">
        <v>2.400210607919</v>
      </c>
      <c r="O243" s="18">
        <v>0</v>
      </c>
      <c r="P243" s="10"/>
      <c r="Q243" s="17">
        <f t="shared" si="124"/>
        <v>162.78421006123091</v>
      </c>
      <c r="R243" s="17">
        <f t="shared" si="125"/>
        <v>1511.2320474000001</v>
      </c>
      <c r="S243" s="17">
        <f t="shared" si="126"/>
        <v>0</v>
      </c>
      <c r="T243" s="17">
        <f t="shared" si="127"/>
        <v>9.1727019999999992</v>
      </c>
      <c r="U243" s="17">
        <f t="shared" si="128"/>
        <v>115.2111339508651</v>
      </c>
      <c r="V243" s="17">
        <f t="shared" si="129"/>
        <v>32.1628221461146</v>
      </c>
      <c r="W243" s="19">
        <f t="shared" si="130"/>
        <v>0</v>
      </c>
      <c r="X243" s="18">
        <f t="shared" si="131"/>
        <v>0</v>
      </c>
      <c r="AA243" s="4">
        <v>136.60917280285199</v>
      </c>
      <c r="AB243" s="2">
        <v>1830.56</v>
      </c>
    </row>
    <row r="244" spans="1:28" x14ac:dyDescent="0.2">
      <c r="A244" s="12">
        <v>167</v>
      </c>
      <c r="B244" s="13" t="s">
        <v>398</v>
      </c>
      <c r="C244" s="13" t="s">
        <v>31</v>
      </c>
      <c r="D244" s="14" t="s">
        <v>399</v>
      </c>
      <c r="E244" s="10"/>
      <c r="F244" s="15" t="s">
        <v>102</v>
      </c>
      <c r="G244" s="16">
        <v>14.2</v>
      </c>
      <c r="H244" s="10"/>
      <c r="I244" s="17">
        <v>13.894464747184401</v>
      </c>
      <c r="J244" s="17">
        <v>159.69707099999999</v>
      </c>
      <c r="K244" s="17">
        <v>0</v>
      </c>
      <c r="L244" s="17">
        <v>0.84010499999999999</v>
      </c>
      <c r="M244" s="17">
        <v>9.8721619765232091</v>
      </c>
      <c r="N244" s="17">
        <v>2.7559540381224301</v>
      </c>
      <c r="O244" s="18">
        <v>0</v>
      </c>
      <c r="P244" s="10"/>
      <c r="Q244" s="17">
        <f t="shared" si="124"/>
        <v>197.30139941001849</v>
      </c>
      <c r="R244" s="17">
        <f t="shared" si="125"/>
        <v>2267.6984081999999</v>
      </c>
      <c r="S244" s="17">
        <f t="shared" si="126"/>
        <v>0</v>
      </c>
      <c r="T244" s="17">
        <f t="shared" si="127"/>
        <v>11.929490999999999</v>
      </c>
      <c r="U244" s="17">
        <f t="shared" si="128"/>
        <v>140.18470006662957</v>
      </c>
      <c r="V244" s="17">
        <f t="shared" si="129"/>
        <v>39.134547341338504</v>
      </c>
      <c r="W244" s="19">
        <f t="shared" si="130"/>
        <v>0</v>
      </c>
      <c r="X244" s="18">
        <f t="shared" si="131"/>
        <v>0</v>
      </c>
      <c r="AA244" s="4">
        <v>187.05975676182999</v>
      </c>
      <c r="AB244" s="2">
        <v>2656.25</v>
      </c>
    </row>
    <row r="245" spans="1:28" x14ac:dyDescent="0.2">
      <c r="A245" s="12">
        <v>168</v>
      </c>
      <c r="B245" s="13" t="s">
        <v>400</v>
      </c>
      <c r="C245" s="13" t="s">
        <v>31</v>
      </c>
      <c r="D245" s="14" t="s">
        <v>401</v>
      </c>
      <c r="E245" s="10"/>
      <c r="F245" s="15" t="s">
        <v>351</v>
      </c>
      <c r="G245" s="16">
        <v>30</v>
      </c>
      <c r="H245" s="10"/>
      <c r="I245" s="17">
        <v>16.3127367149234</v>
      </c>
      <c r="J245" s="17">
        <v>52.3446</v>
      </c>
      <c r="K245" s="17">
        <v>0</v>
      </c>
      <c r="L245" s="17">
        <v>0.62229999999999996</v>
      </c>
      <c r="M245" s="17">
        <v>11.3464748816326</v>
      </c>
      <c r="N245" s="17">
        <v>3.1675293965854201</v>
      </c>
      <c r="O245" s="18">
        <v>0</v>
      </c>
      <c r="P245" s="10"/>
      <c r="Q245" s="17">
        <f t="shared" si="124"/>
        <v>489.38210144770198</v>
      </c>
      <c r="R245" s="17">
        <f t="shared" si="125"/>
        <v>1570.338</v>
      </c>
      <c r="S245" s="17">
        <f t="shared" si="126"/>
        <v>0</v>
      </c>
      <c r="T245" s="17">
        <f t="shared" si="127"/>
        <v>18.669</v>
      </c>
      <c r="U245" s="17">
        <f t="shared" si="128"/>
        <v>340.39424644897804</v>
      </c>
      <c r="V245" s="17">
        <f t="shared" si="129"/>
        <v>95.025881897562599</v>
      </c>
      <c r="W245" s="19">
        <f t="shared" si="130"/>
        <v>0</v>
      </c>
      <c r="X245" s="18">
        <f t="shared" si="131"/>
        <v>0</v>
      </c>
      <c r="AA245" s="4">
        <v>83.793640993141395</v>
      </c>
      <c r="AB245" s="2">
        <v>2513.81</v>
      </c>
    </row>
    <row r="246" spans="1:28" x14ac:dyDescent="0.2">
      <c r="A246" s="12">
        <v>169</v>
      </c>
      <c r="B246" s="13" t="s">
        <v>402</v>
      </c>
      <c r="C246" s="13" t="s">
        <v>31</v>
      </c>
      <c r="D246" s="14" t="s">
        <v>403</v>
      </c>
      <c r="E246" s="10"/>
      <c r="F246" s="15" t="s">
        <v>105</v>
      </c>
      <c r="G246" s="16">
        <v>1</v>
      </c>
      <c r="H246" s="10"/>
      <c r="I246" s="17">
        <v>18.8115896712542</v>
      </c>
      <c r="J246" s="17">
        <v>299.80013400000001</v>
      </c>
      <c r="K246" s="17">
        <v>0</v>
      </c>
      <c r="L246" s="17">
        <v>2.1827999999999999</v>
      </c>
      <c r="M246" s="17">
        <v>14.066241430122</v>
      </c>
      <c r="N246" s="17">
        <v>3.9267908045611599</v>
      </c>
      <c r="O246" s="18">
        <v>0</v>
      </c>
      <c r="P246" s="10"/>
      <c r="Q246" s="17">
        <f t="shared" si="124"/>
        <v>18.8115896712542</v>
      </c>
      <c r="R246" s="17">
        <f t="shared" si="125"/>
        <v>299.80013400000001</v>
      </c>
      <c r="S246" s="17">
        <f t="shared" si="126"/>
        <v>0</v>
      </c>
      <c r="T246" s="17">
        <f t="shared" si="127"/>
        <v>2.1827999999999999</v>
      </c>
      <c r="U246" s="17">
        <f t="shared" si="128"/>
        <v>14.066241430122</v>
      </c>
      <c r="V246" s="17">
        <f t="shared" si="129"/>
        <v>3.9267908045611599</v>
      </c>
      <c r="W246" s="19">
        <f t="shared" si="130"/>
        <v>0</v>
      </c>
      <c r="X246" s="18">
        <f t="shared" si="131"/>
        <v>0</v>
      </c>
      <c r="AA246" s="4">
        <v>338.78755590593698</v>
      </c>
      <c r="AB246" s="2">
        <v>338.79</v>
      </c>
    </row>
    <row r="247" spans="1:28" x14ac:dyDescent="0.2">
      <c r="A247" s="12">
        <v>170</v>
      </c>
      <c r="B247" s="13" t="s">
        <v>404</v>
      </c>
      <c r="C247" s="13" t="s">
        <v>31</v>
      </c>
      <c r="D247" s="14" t="s">
        <v>405</v>
      </c>
      <c r="E247" s="10"/>
      <c r="F247" s="15" t="s">
        <v>102</v>
      </c>
      <c r="G247" s="16">
        <v>180.9</v>
      </c>
      <c r="H247" s="10"/>
      <c r="I247" s="17">
        <v>0.42776999999999998</v>
      </c>
      <c r="J247" s="17">
        <v>19.298131999999999</v>
      </c>
      <c r="K247" s="17">
        <v>0</v>
      </c>
      <c r="L247" s="17">
        <v>5.457E-3</v>
      </c>
      <c r="M247" s="17">
        <v>0.29026209723025598</v>
      </c>
      <c r="N247" s="17">
        <v>8.1030781390940596E-2</v>
      </c>
      <c r="O247" s="18">
        <v>0</v>
      </c>
      <c r="P247" s="10"/>
      <c r="Q247" s="17">
        <f t="shared" si="124"/>
        <v>77.383593000000005</v>
      </c>
      <c r="R247" s="17">
        <f t="shared" si="125"/>
        <v>3491.0320787999999</v>
      </c>
      <c r="S247" s="17">
        <f t="shared" si="126"/>
        <v>0</v>
      </c>
      <c r="T247" s="17">
        <f t="shared" si="127"/>
        <v>0.98717130000000008</v>
      </c>
      <c r="U247" s="17">
        <f t="shared" si="128"/>
        <v>52.508413388953308</v>
      </c>
      <c r="V247" s="17">
        <f t="shared" si="129"/>
        <v>14.658468353621155</v>
      </c>
      <c r="W247" s="19">
        <f t="shared" si="130"/>
        <v>0</v>
      </c>
      <c r="X247" s="18">
        <f t="shared" si="131"/>
        <v>0</v>
      </c>
      <c r="AA247" s="4">
        <v>20.102651878621199</v>
      </c>
      <c r="AB247" s="2">
        <v>3636.57</v>
      </c>
    </row>
    <row r="248" spans="1:28" x14ac:dyDescent="0.2">
      <c r="A248" s="12">
        <v>171</v>
      </c>
      <c r="B248" s="13" t="s">
        <v>406</v>
      </c>
      <c r="C248" s="13" t="s">
        <v>31</v>
      </c>
      <c r="D248" s="14" t="s">
        <v>407</v>
      </c>
      <c r="E248" s="10"/>
      <c r="F248" s="15" t="s">
        <v>102</v>
      </c>
      <c r="G248" s="16">
        <v>88.9</v>
      </c>
      <c r="H248" s="10"/>
      <c r="I248" s="17">
        <v>0.42776999999999998</v>
      </c>
      <c r="J248" s="17">
        <v>21.776132</v>
      </c>
      <c r="K248" s="17">
        <v>0</v>
      </c>
      <c r="L248" s="17">
        <v>5.457E-3</v>
      </c>
      <c r="M248" s="17">
        <v>0.29026209723025598</v>
      </c>
      <c r="N248" s="17">
        <v>8.1030781390940596E-2</v>
      </c>
      <c r="O248" s="18">
        <v>0</v>
      </c>
      <c r="P248" s="10"/>
      <c r="Q248" s="17">
        <f t="shared" si="124"/>
        <v>38.028753000000002</v>
      </c>
      <c r="R248" s="17">
        <f t="shared" si="125"/>
        <v>1935.8981348000002</v>
      </c>
      <c r="S248" s="17">
        <f t="shared" si="126"/>
        <v>0</v>
      </c>
      <c r="T248" s="17">
        <f t="shared" si="127"/>
        <v>0.48512730000000004</v>
      </c>
      <c r="U248" s="17">
        <f t="shared" si="128"/>
        <v>25.804300443769758</v>
      </c>
      <c r="V248" s="17">
        <f t="shared" si="129"/>
        <v>7.2036364656546192</v>
      </c>
      <c r="W248" s="19">
        <f t="shared" si="130"/>
        <v>0</v>
      </c>
      <c r="X248" s="18">
        <f t="shared" si="131"/>
        <v>0</v>
      </c>
      <c r="AA248" s="4">
        <v>22.5806518786212</v>
      </c>
      <c r="AB248" s="2">
        <v>2007.42</v>
      </c>
    </row>
    <row r="249" spans="1:28" x14ac:dyDescent="0.2">
      <c r="A249" s="12">
        <v>172</v>
      </c>
      <c r="B249" s="13" t="s">
        <v>408</v>
      </c>
      <c r="C249" s="13" t="s">
        <v>31</v>
      </c>
      <c r="D249" s="14" t="s">
        <v>409</v>
      </c>
      <c r="E249" s="10"/>
      <c r="F249" s="15" t="s">
        <v>102</v>
      </c>
      <c r="G249" s="16">
        <v>137.80000000000001</v>
      </c>
      <c r="H249" s="10"/>
      <c r="I249" s="17">
        <v>0.42776999999999998</v>
      </c>
      <c r="J249" s="17">
        <v>26.690131999999998</v>
      </c>
      <c r="K249" s="17">
        <v>0</v>
      </c>
      <c r="L249" s="17">
        <v>5.457E-3</v>
      </c>
      <c r="M249" s="17">
        <v>0.29026209723025598</v>
      </c>
      <c r="N249" s="17">
        <v>8.1030781390940596E-2</v>
      </c>
      <c r="O249" s="18">
        <v>0</v>
      </c>
      <c r="P249" s="10"/>
      <c r="Q249" s="17">
        <f t="shared" si="124"/>
        <v>58.946706000000006</v>
      </c>
      <c r="R249" s="17">
        <f t="shared" si="125"/>
        <v>3677.9001896</v>
      </c>
      <c r="S249" s="17">
        <f t="shared" si="126"/>
        <v>0</v>
      </c>
      <c r="T249" s="17">
        <f t="shared" si="127"/>
        <v>0.75197460000000005</v>
      </c>
      <c r="U249" s="17">
        <f t="shared" si="128"/>
        <v>39.99811699832928</v>
      </c>
      <c r="V249" s="17">
        <f t="shared" si="129"/>
        <v>11.166041675671615</v>
      </c>
      <c r="W249" s="19">
        <f t="shared" si="130"/>
        <v>0</v>
      </c>
      <c r="X249" s="18">
        <f t="shared" si="131"/>
        <v>0</v>
      </c>
      <c r="AA249" s="4">
        <v>27.494651878621202</v>
      </c>
      <c r="AB249" s="2">
        <v>3788.76</v>
      </c>
    </row>
    <row r="250" spans="1:28" x14ac:dyDescent="0.2">
      <c r="A250" s="12">
        <v>173</v>
      </c>
      <c r="B250" s="13" t="s">
        <v>410</v>
      </c>
      <c r="C250" s="13" t="s">
        <v>31</v>
      </c>
      <c r="D250" s="14" t="s">
        <v>411</v>
      </c>
      <c r="E250" s="10"/>
      <c r="F250" s="15" t="s">
        <v>102</v>
      </c>
      <c r="G250" s="16">
        <v>76</v>
      </c>
      <c r="H250" s="10"/>
      <c r="I250" s="17">
        <v>0.49245</v>
      </c>
      <c r="J250" s="17">
        <v>31.924766999999999</v>
      </c>
      <c r="K250" s="17">
        <v>0</v>
      </c>
      <c r="L250" s="17">
        <v>5.457E-3</v>
      </c>
      <c r="M250" s="17">
        <v>0.33359769830972003</v>
      </c>
      <c r="N250" s="17">
        <v>9.3128529085257997E-2</v>
      </c>
      <c r="O250" s="18">
        <v>0</v>
      </c>
      <c r="P250" s="10"/>
      <c r="Q250" s="17">
        <f t="shared" si="124"/>
        <v>37.426200000000001</v>
      </c>
      <c r="R250" s="17">
        <f t="shared" si="125"/>
        <v>2426.2822919999999</v>
      </c>
      <c r="S250" s="17">
        <f t="shared" si="126"/>
        <v>0</v>
      </c>
      <c r="T250" s="17">
        <f t="shared" si="127"/>
        <v>0.41473199999999999</v>
      </c>
      <c r="U250" s="17">
        <f t="shared" si="128"/>
        <v>25.353425071538723</v>
      </c>
      <c r="V250" s="17">
        <f t="shared" si="129"/>
        <v>7.0777682104796078</v>
      </c>
      <c r="W250" s="19">
        <f t="shared" si="130"/>
        <v>0</v>
      </c>
      <c r="X250" s="18">
        <f t="shared" si="131"/>
        <v>0</v>
      </c>
      <c r="AA250" s="4">
        <v>32.849400227395002</v>
      </c>
      <c r="AB250" s="2">
        <v>2496.5500000000002</v>
      </c>
    </row>
    <row r="251" spans="1:28" x14ac:dyDescent="0.2">
      <c r="A251" s="12">
        <v>174</v>
      </c>
      <c r="B251" s="13" t="s">
        <v>412</v>
      </c>
      <c r="C251" s="13" t="s">
        <v>31</v>
      </c>
      <c r="D251" s="14" t="s">
        <v>413</v>
      </c>
      <c r="E251" s="10"/>
      <c r="F251" s="15" t="s">
        <v>102</v>
      </c>
      <c r="G251" s="16">
        <v>8</v>
      </c>
      <c r="H251" s="10"/>
      <c r="I251" s="17">
        <v>0.55859999999999999</v>
      </c>
      <c r="J251" s="17">
        <v>35.638567000000002</v>
      </c>
      <c r="K251" s="17">
        <v>0</v>
      </c>
      <c r="L251" s="17">
        <v>5.457E-3</v>
      </c>
      <c r="M251" s="17">
        <v>0.37791819941371702</v>
      </c>
      <c r="N251" s="17">
        <v>0.10550122559081</v>
      </c>
      <c r="O251" s="18">
        <v>0</v>
      </c>
      <c r="P251" s="10"/>
      <c r="Q251" s="17">
        <f t="shared" si="124"/>
        <v>4.4687999999999999</v>
      </c>
      <c r="R251" s="17">
        <f t="shared" si="125"/>
        <v>285.10853600000002</v>
      </c>
      <c r="S251" s="17">
        <f t="shared" si="126"/>
        <v>0</v>
      </c>
      <c r="T251" s="17">
        <f t="shared" si="127"/>
        <v>4.3656E-2</v>
      </c>
      <c r="U251" s="17">
        <f t="shared" si="128"/>
        <v>3.0233455953097361</v>
      </c>
      <c r="V251" s="17">
        <f t="shared" si="129"/>
        <v>0.84400980472648002</v>
      </c>
      <c r="W251" s="19">
        <f t="shared" si="130"/>
        <v>0</v>
      </c>
      <c r="X251" s="18">
        <f t="shared" si="131"/>
        <v>0</v>
      </c>
      <c r="AA251" s="4">
        <v>36.686043425004499</v>
      </c>
      <c r="AB251" s="2">
        <v>293.49</v>
      </c>
    </row>
    <row r="252" spans="1:28" ht="12.75" x14ac:dyDescent="0.2">
      <c r="A252" s="34" t="s">
        <v>49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20">
        <f t="shared" ref="Q252:X252" si="132">SUM(Q227:Q251)</f>
        <v>6072.0248865661843</v>
      </c>
      <c r="R252" s="20">
        <f t="shared" si="132"/>
        <v>51413.386209865901</v>
      </c>
      <c r="S252" s="20">
        <f t="shared" si="132"/>
        <v>0</v>
      </c>
      <c r="T252" s="20">
        <f t="shared" si="132"/>
        <v>421.8066950999999</v>
      </c>
      <c r="U252" s="20">
        <f t="shared" si="132"/>
        <v>4350.8672680938498</v>
      </c>
      <c r="V252" s="20">
        <f t="shared" si="132"/>
        <v>1214.6063086640006</v>
      </c>
      <c r="W252" s="21">
        <f t="shared" si="132"/>
        <v>0</v>
      </c>
      <c r="X252" s="22">
        <f t="shared" si="132"/>
        <v>0</v>
      </c>
      <c r="AB252" s="8">
        <v>63472.69</v>
      </c>
    </row>
    <row r="253" spans="1:28" ht="12.75" customHeight="1" x14ac:dyDescent="0.2">
      <c r="A253" s="43" t="s">
        <v>414</v>
      </c>
      <c r="B253" s="44"/>
      <c r="C253" s="33" t="s">
        <v>415</v>
      </c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</row>
    <row r="254" spans="1:28" ht="12.75" customHeight="1" x14ac:dyDescent="0.2">
      <c r="A254" s="43" t="s">
        <v>416</v>
      </c>
      <c r="B254" s="44"/>
      <c r="C254" s="33" t="s">
        <v>417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</row>
    <row r="255" spans="1:28" ht="12.75" customHeight="1" x14ac:dyDescent="0.2">
      <c r="A255" s="43" t="s">
        <v>418</v>
      </c>
      <c r="B255" s="44"/>
      <c r="C255" s="33" t="s">
        <v>419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</row>
    <row r="256" spans="1:28" ht="24" x14ac:dyDescent="0.2">
      <c r="A256" s="12">
        <v>1</v>
      </c>
      <c r="B256" s="13" t="s">
        <v>420</v>
      </c>
      <c r="C256" s="13" t="s">
        <v>31</v>
      </c>
      <c r="D256" s="14" t="s">
        <v>421</v>
      </c>
      <c r="E256" s="10"/>
      <c r="F256" s="15" t="s">
        <v>61</v>
      </c>
      <c r="G256" s="16">
        <v>72.66</v>
      </c>
      <c r="H256" s="10"/>
      <c r="I256" s="17">
        <v>30.135000000000002</v>
      </c>
      <c r="J256" s="17">
        <v>112.6409445</v>
      </c>
      <c r="K256" s="17">
        <v>0</v>
      </c>
      <c r="L256" s="17">
        <v>3.6791999999999998</v>
      </c>
      <c r="M256" s="17">
        <v>22.655514564335299</v>
      </c>
      <c r="N256" s="17">
        <v>6.3246082264252799</v>
      </c>
      <c r="O256" s="18">
        <v>0</v>
      </c>
      <c r="P256" s="10"/>
      <c r="Q256" s="17">
        <f t="shared" ref="Q256:Q261" si="133">G256*I256</f>
        <v>2189.6091000000001</v>
      </c>
      <c r="R256" s="17">
        <f t="shared" ref="R256:R261" si="134">G256*J256</f>
        <v>8184.4910273699998</v>
      </c>
      <c r="S256" s="17">
        <f t="shared" ref="S256:S261" si="135">G256*K256</f>
        <v>0</v>
      </c>
      <c r="T256" s="17">
        <f t="shared" ref="T256:T261" si="136">G256*L256</f>
        <v>267.33067199999999</v>
      </c>
      <c r="U256" s="17">
        <f t="shared" ref="U256:U261" si="137">G256*M256</f>
        <v>1646.1496882446027</v>
      </c>
      <c r="V256" s="17">
        <f t="shared" ref="V256:V261" si="138">G256*N256</f>
        <v>459.54603373206083</v>
      </c>
      <c r="W256" s="19">
        <f t="shared" ref="W256:W261" si="139">G256*O256</f>
        <v>0</v>
      </c>
      <c r="X256" s="18">
        <f t="shared" ref="X256:X261" si="140">ROUND(W256,2)</f>
        <v>0</v>
      </c>
      <c r="AA256" s="4">
        <v>175.435267290761</v>
      </c>
      <c r="AB256" s="2">
        <v>12747.13</v>
      </c>
    </row>
    <row r="257" spans="1:28" ht="36" x14ac:dyDescent="0.2">
      <c r="A257" s="12">
        <v>2</v>
      </c>
      <c r="B257" s="13" t="s">
        <v>422</v>
      </c>
      <c r="C257" s="13" t="s">
        <v>31</v>
      </c>
      <c r="D257" s="14" t="s">
        <v>423</v>
      </c>
      <c r="E257" s="10"/>
      <c r="F257" s="15" t="s">
        <v>61</v>
      </c>
      <c r="G257" s="16">
        <v>60.59</v>
      </c>
      <c r="H257" s="10"/>
      <c r="I257" s="17">
        <v>23.443560000000002</v>
      </c>
      <c r="J257" s="17">
        <v>99.640413449999997</v>
      </c>
      <c r="K257" s="17">
        <v>0</v>
      </c>
      <c r="L257" s="17">
        <v>3.1536</v>
      </c>
      <c r="M257" s="17">
        <v>17.820097643888001</v>
      </c>
      <c r="N257" s="17">
        <v>4.9747330096690003</v>
      </c>
      <c r="O257" s="18">
        <v>0</v>
      </c>
      <c r="P257" s="10"/>
      <c r="Q257" s="17">
        <f t="shared" si="133"/>
        <v>1420.4453004000002</v>
      </c>
      <c r="R257" s="17">
        <f t="shared" si="134"/>
        <v>6037.2126509355003</v>
      </c>
      <c r="S257" s="17">
        <f t="shared" si="135"/>
        <v>0</v>
      </c>
      <c r="T257" s="17">
        <f t="shared" si="136"/>
        <v>191.07662400000001</v>
      </c>
      <c r="U257" s="17">
        <f t="shared" si="137"/>
        <v>1079.7197162431742</v>
      </c>
      <c r="V257" s="17">
        <f t="shared" si="138"/>
        <v>301.41907305584476</v>
      </c>
      <c r="W257" s="19">
        <f t="shared" si="139"/>
        <v>0</v>
      </c>
      <c r="X257" s="18">
        <f t="shared" si="140"/>
        <v>0</v>
      </c>
      <c r="AA257" s="4">
        <v>149.03240410355701</v>
      </c>
      <c r="AB257" s="2">
        <v>9029.8700000000008</v>
      </c>
    </row>
    <row r="258" spans="1:28" ht="24" x14ac:dyDescent="0.2">
      <c r="A258" s="12">
        <v>3</v>
      </c>
      <c r="B258" s="13" t="s">
        <v>424</v>
      </c>
      <c r="C258" s="13" t="s">
        <v>31</v>
      </c>
      <c r="D258" s="14" t="s">
        <v>425</v>
      </c>
      <c r="E258" s="10"/>
      <c r="F258" s="15" t="s">
        <v>61</v>
      </c>
      <c r="G258" s="16">
        <v>19.87</v>
      </c>
      <c r="H258" s="10"/>
      <c r="I258" s="17">
        <v>18.228000000000002</v>
      </c>
      <c r="J258" s="17">
        <v>96.625868499999996</v>
      </c>
      <c r="K258" s="17">
        <v>0</v>
      </c>
      <c r="L258" s="17">
        <v>3.1536</v>
      </c>
      <c r="M258" s="17">
        <v>14.325672356843899</v>
      </c>
      <c r="N258" s="17">
        <v>3.9992146274090401</v>
      </c>
      <c r="O258" s="18">
        <v>0</v>
      </c>
      <c r="P258" s="10"/>
      <c r="Q258" s="17">
        <f t="shared" si="133"/>
        <v>362.19036000000006</v>
      </c>
      <c r="R258" s="17">
        <f t="shared" si="134"/>
        <v>1919.9560070949999</v>
      </c>
      <c r="S258" s="17">
        <f t="shared" si="135"/>
        <v>0</v>
      </c>
      <c r="T258" s="17">
        <f t="shared" si="136"/>
        <v>62.662032000000004</v>
      </c>
      <c r="U258" s="17">
        <f t="shared" si="137"/>
        <v>284.65110973048832</v>
      </c>
      <c r="V258" s="17">
        <f t="shared" si="138"/>
        <v>79.464394646617635</v>
      </c>
      <c r="W258" s="19">
        <f t="shared" si="139"/>
        <v>0</v>
      </c>
      <c r="X258" s="18">
        <f t="shared" si="140"/>
        <v>0</v>
      </c>
      <c r="AA258" s="4">
        <v>136.33235548425299</v>
      </c>
      <c r="AB258" s="2">
        <v>2708.92</v>
      </c>
    </row>
    <row r="259" spans="1:28" ht="24" x14ac:dyDescent="0.2">
      <c r="A259" s="12">
        <v>4</v>
      </c>
      <c r="B259" s="13" t="s">
        <v>426</v>
      </c>
      <c r="C259" s="13" t="s">
        <v>31</v>
      </c>
      <c r="D259" s="14" t="s">
        <v>427</v>
      </c>
      <c r="E259" s="10"/>
      <c r="F259" s="15" t="s">
        <v>61</v>
      </c>
      <c r="G259" s="16">
        <v>8.24</v>
      </c>
      <c r="H259" s="10"/>
      <c r="I259" s="17">
        <v>14.847</v>
      </c>
      <c r="J259" s="17">
        <v>91.768383</v>
      </c>
      <c r="K259" s="17">
        <v>0</v>
      </c>
      <c r="L259" s="17">
        <v>4.2047999999999996</v>
      </c>
      <c r="M259" s="17">
        <v>12.764706317961201</v>
      </c>
      <c r="N259" s="17">
        <v>3.5634488176035299</v>
      </c>
      <c r="O259" s="18">
        <v>0</v>
      </c>
      <c r="P259" s="10"/>
      <c r="Q259" s="17">
        <f t="shared" si="133"/>
        <v>122.33928</v>
      </c>
      <c r="R259" s="17">
        <f t="shared" si="134"/>
        <v>756.17147592000003</v>
      </c>
      <c r="S259" s="17">
        <f t="shared" si="135"/>
        <v>0</v>
      </c>
      <c r="T259" s="17">
        <f t="shared" si="136"/>
        <v>34.647551999999997</v>
      </c>
      <c r="U259" s="17">
        <f t="shared" si="137"/>
        <v>105.1811800600003</v>
      </c>
      <c r="V259" s="17">
        <f t="shared" si="138"/>
        <v>29.362818257053089</v>
      </c>
      <c r="W259" s="19">
        <f t="shared" si="139"/>
        <v>0</v>
      </c>
      <c r="X259" s="18">
        <f t="shared" si="140"/>
        <v>0</v>
      </c>
      <c r="AA259" s="4">
        <v>127.148338135565</v>
      </c>
      <c r="AB259" s="2">
        <v>1047.7</v>
      </c>
    </row>
    <row r="260" spans="1:28" ht="36" x14ac:dyDescent="0.2">
      <c r="A260" s="12">
        <v>5</v>
      </c>
      <c r="B260" s="13" t="s">
        <v>428</v>
      </c>
      <c r="C260" s="13" t="s">
        <v>31</v>
      </c>
      <c r="D260" s="14" t="s">
        <v>429</v>
      </c>
      <c r="E260" s="10"/>
      <c r="F260" s="15" t="s">
        <v>61</v>
      </c>
      <c r="G260" s="16">
        <v>12.87</v>
      </c>
      <c r="H260" s="10"/>
      <c r="I260" s="17">
        <v>29.058959999999999</v>
      </c>
      <c r="J260" s="17">
        <v>178.9559883</v>
      </c>
      <c r="K260" s="17">
        <v>0</v>
      </c>
      <c r="L260" s="17">
        <v>4.6087999999999996</v>
      </c>
      <c r="M260" s="17">
        <v>22.5573997618914</v>
      </c>
      <c r="N260" s="17">
        <v>6.2972180877061099</v>
      </c>
      <c r="O260" s="18">
        <v>0</v>
      </c>
      <c r="P260" s="10"/>
      <c r="Q260" s="17">
        <f t="shared" si="133"/>
        <v>373.98881519999998</v>
      </c>
      <c r="R260" s="17">
        <f t="shared" si="134"/>
        <v>2303.1635694209999</v>
      </c>
      <c r="S260" s="17">
        <f t="shared" si="135"/>
        <v>0</v>
      </c>
      <c r="T260" s="17">
        <f t="shared" si="136"/>
        <v>59.315255999999991</v>
      </c>
      <c r="U260" s="17">
        <f t="shared" si="137"/>
        <v>290.3137349355423</v>
      </c>
      <c r="V260" s="17">
        <f t="shared" si="138"/>
        <v>81.045196788777631</v>
      </c>
      <c r="W260" s="19">
        <f t="shared" si="139"/>
        <v>0</v>
      </c>
      <c r="X260" s="18">
        <f t="shared" si="140"/>
        <v>0</v>
      </c>
      <c r="AA260" s="4">
        <v>241.47836614959701</v>
      </c>
      <c r="AB260" s="2">
        <v>3107.83</v>
      </c>
    </row>
    <row r="261" spans="1:28" ht="36" x14ac:dyDescent="0.2">
      <c r="A261" s="12">
        <v>6</v>
      </c>
      <c r="B261" s="13" t="s">
        <v>430</v>
      </c>
      <c r="C261" s="13" t="s">
        <v>31</v>
      </c>
      <c r="D261" s="14" t="s">
        <v>431</v>
      </c>
      <c r="E261" s="10"/>
      <c r="F261" s="15" t="s">
        <v>61</v>
      </c>
      <c r="G261" s="16">
        <v>8.56</v>
      </c>
      <c r="H261" s="10"/>
      <c r="I261" s="17">
        <v>21.90006</v>
      </c>
      <c r="J261" s="17">
        <v>149.39411430000001</v>
      </c>
      <c r="K261" s="17">
        <v>0</v>
      </c>
      <c r="L261" s="17">
        <v>5.7610000000000001</v>
      </c>
      <c r="M261" s="17">
        <v>18.532910661643701</v>
      </c>
      <c r="N261" s="17">
        <v>5.17372487379986</v>
      </c>
      <c r="O261" s="18">
        <v>0</v>
      </c>
      <c r="P261" s="10"/>
      <c r="Q261" s="17">
        <f t="shared" si="133"/>
        <v>187.4645136</v>
      </c>
      <c r="R261" s="17">
        <f t="shared" si="134"/>
        <v>1278.8136184080001</v>
      </c>
      <c r="S261" s="17">
        <f t="shared" si="135"/>
        <v>0</v>
      </c>
      <c r="T261" s="17">
        <f t="shared" si="136"/>
        <v>49.314160000000001</v>
      </c>
      <c r="U261" s="17">
        <f t="shared" si="137"/>
        <v>158.64171526367008</v>
      </c>
      <c r="V261" s="17">
        <f t="shared" si="138"/>
        <v>44.287084919726802</v>
      </c>
      <c r="W261" s="19">
        <f t="shared" si="139"/>
        <v>0</v>
      </c>
      <c r="X261" s="18">
        <f t="shared" si="140"/>
        <v>0</v>
      </c>
      <c r="AA261" s="4">
        <v>200.76180983544401</v>
      </c>
      <c r="AB261" s="2">
        <v>1718.52</v>
      </c>
    </row>
    <row r="262" spans="1:28" ht="12.75" x14ac:dyDescent="0.2">
      <c r="A262" s="34" t="s">
        <v>49</v>
      </c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20">
        <f t="shared" ref="Q262:X262" si="141">SUM(Q256:Q261)</f>
        <v>4656.0373692000003</v>
      </c>
      <c r="R262" s="20">
        <f t="shared" si="141"/>
        <v>20479.808349149498</v>
      </c>
      <c r="S262" s="20">
        <f t="shared" si="141"/>
        <v>0</v>
      </c>
      <c r="T262" s="20">
        <f t="shared" si="141"/>
        <v>664.34629599999994</v>
      </c>
      <c r="U262" s="20">
        <f t="shared" si="141"/>
        <v>3564.6571444774777</v>
      </c>
      <c r="V262" s="20">
        <f t="shared" si="141"/>
        <v>995.12460140008068</v>
      </c>
      <c r="W262" s="21">
        <f t="shared" si="141"/>
        <v>0</v>
      </c>
      <c r="X262" s="22">
        <f t="shared" si="141"/>
        <v>0</v>
      </c>
      <c r="AB262" s="8">
        <v>30359.97</v>
      </c>
    </row>
    <row r="263" spans="1:28" ht="12.75" customHeight="1" x14ac:dyDescent="0.2">
      <c r="A263" s="43" t="s">
        <v>432</v>
      </c>
      <c r="B263" s="44"/>
      <c r="C263" s="33" t="s">
        <v>433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</row>
    <row r="264" spans="1:28" ht="48" x14ac:dyDescent="0.2">
      <c r="A264" s="12">
        <v>7</v>
      </c>
      <c r="B264" s="13" t="s">
        <v>434</v>
      </c>
      <c r="C264" s="13" t="s">
        <v>31</v>
      </c>
      <c r="D264" s="14" t="s">
        <v>435</v>
      </c>
      <c r="E264" s="10"/>
      <c r="F264" s="15" t="s">
        <v>61</v>
      </c>
      <c r="G264" s="16">
        <v>161.36000000000001</v>
      </c>
      <c r="H264" s="10"/>
      <c r="I264" s="17">
        <v>5.0568</v>
      </c>
      <c r="J264" s="17">
        <v>32.987398499999998</v>
      </c>
      <c r="K264" s="17">
        <v>0</v>
      </c>
      <c r="L264" s="17">
        <v>1.7185999999999999</v>
      </c>
      <c r="M264" s="17">
        <v>4.5395181130766904</v>
      </c>
      <c r="N264" s="17">
        <v>1.26727086778105</v>
      </c>
      <c r="O264" s="18">
        <v>0</v>
      </c>
      <c r="P264" s="10"/>
      <c r="Q264" s="17">
        <f>G264*I264</f>
        <v>815.96524800000009</v>
      </c>
      <c r="R264" s="17">
        <f>G264*J264</f>
        <v>5322.8466219600004</v>
      </c>
      <c r="S264" s="17">
        <f>G264*K264</f>
        <v>0</v>
      </c>
      <c r="T264" s="17">
        <f>G264*L264</f>
        <v>277.31329599999998</v>
      </c>
      <c r="U264" s="17">
        <f>G264*M264</f>
        <v>732.4966427260548</v>
      </c>
      <c r="V264" s="17">
        <f>G264*N264</f>
        <v>204.48682722515025</v>
      </c>
      <c r="W264" s="19">
        <f>G264*O264</f>
        <v>0</v>
      </c>
      <c r="X264" s="18">
        <f>ROUND(W264,2)</f>
        <v>0</v>
      </c>
      <c r="AA264" s="4">
        <v>45.569587480857699</v>
      </c>
      <c r="AB264" s="2">
        <v>7353.11</v>
      </c>
    </row>
    <row r="265" spans="1:28" ht="48" x14ac:dyDescent="0.2">
      <c r="A265" s="12">
        <v>8</v>
      </c>
      <c r="B265" s="13" t="s">
        <v>436</v>
      </c>
      <c r="C265" s="13" t="s">
        <v>31</v>
      </c>
      <c r="D265" s="14" t="s">
        <v>437</v>
      </c>
      <c r="E265" s="10"/>
      <c r="F265" s="15" t="s">
        <v>61</v>
      </c>
      <c r="G265" s="16">
        <v>21.43</v>
      </c>
      <c r="H265" s="10"/>
      <c r="I265" s="17">
        <v>7.8204000000000002</v>
      </c>
      <c r="J265" s="17">
        <v>35.363513500000003</v>
      </c>
      <c r="K265" s="17">
        <v>0</v>
      </c>
      <c r="L265" s="17">
        <v>1.7185999999999999</v>
      </c>
      <c r="M265" s="17">
        <v>6.39113015919924</v>
      </c>
      <c r="N265" s="17">
        <v>1.7841746329018799</v>
      </c>
      <c r="O265" s="18">
        <v>0</v>
      </c>
      <c r="P265" s="10"/>
      <c r="Q265" s="17">
        <f>G265*I265</f>
        <v>167.591172</v>
      </c>
      <c r="R265" s="17">
        <f>G265*J265</f>
        <v>757.84009430500009</v>
      </c>
      <c r="S265" s="17">
        <f>G265*K265</f>
        <v>0</v>
      </c>
      <c r="T265" s="17">
        <f>G265*L265</f>
        <v>36.829597999999997</v>
      </c>
      <c r="U265" s="17">
        <f>G265*M265</f>
        <v>136.96191931163972</v>
      </c>
      <c r="V265" s="17">
        <f>G265*N265</f>
        <v>38.23486238308729</v>
      </c>
      <c r="W265" s="19">
        <f>G265*O265</f>
        <v>0</v>
      </c>
      <c r="X265" s="18">
        <f>ROUND(W265,2)</f>
        <v>0</v>
      </c>
      <c r="AA265" s="4">
        <v>53.077818292101099</v>
      </c>
      <c r="AB265" s="2">
        <v>1137.46</v>
      </c>
    </row>
    <row r="266" spans="1:28" ht="12.75" x14ac:dyDescent="0.2">
      <c r="A266" s="34" t="s">
        <v>49</v>
      </c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20">
        <f t="shared" ref="Q266:X266" si="142">SUM(Q264:Q265)</f>
        <v>983.55642000000012</v>
      </c>
      <c r="R266" s="20">
        <f t="shared" si="142"/>
        <v>6080.6867162650005</v>
      </c>
      <c r="S266" s="20">
        <f t="shared" si="142"/>
        <v>0</v>
      </c>
      <c r="T266" s="20">
        <f t="shared" si="142"/>
        <v>314.14289399999996</v>
      </c>
      <c r="U266" s="20">
        <f t="shared" si="142"/>
        <v>869.45856203769449</v>
      </c>
      <c r="V266" s="20">
        <f t="shared" si="142"/>
        <v>242.72168960823754</v>
      </c>
      <c r="W266" s="21">
        <f t="shared" si="142"/>
        <v>0</v>
      </c>
      <c r="X266" s="22">
        <f t="shared" si="142"/>
        <v>0</v>
      </c>
      <c r="AB266" s="8">
        <v>8490.57</v>
      </c>
    </row>
    <row r="267" spans="1:28" ht="12.75" customHeight="1" x14ac:dyDescent="0.2">
      <c r="A267" s="43" t="s">
        <v>438</v>
      </c>
      <c r="B267" s="44"/>
      <c r="C267" s="33" t="s">
        <v>439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</row>
    <row r="268" spans="1:28" ht="24" x14ac:dyDescent="0.2">
      <c r="A268" s="12">
        <v>9</v>
      </c>
      <c r="B268" s="13" t="s">
        <v>440</v>
      </c>
      <c r="C268" s="13" t="s">
        <v>31</v>
      </c>
      <c r="D268" s="14" t="s">
        <v>441</v>
      </c>
      <c r="E268" s="10"/>
      <c r="F268" s="15" t="s">
        <v>105</v>
      </c>
      <c r="G268" s="16">
        <v>2</v>
      </c>
      <c r="H268" s="10"/>
      <c r="I268" s="17">
        <v>17.688510000000001</v>
      </c>
      <c r="J268" s="17">
        <v>188.16601935</v>
      </c>
      <c r="K268" s="17">
        <v>0</v>
      </c>
      <c r="L268" s="17">
        <v>6.3371000000000004</v>
      </c>
      <c r="M268" s="17">
        <v>16.0971591009706</v>
      </c>
      <c r="N268" s="17">
        <v>4.4937502780159102</v>
      </c>
      <c r="O268" s="18">
        <v>0</v>
      </c>
      <c r="P268" s="10"/>
      <c r="Q268" s="17">
        <f t="shared" ref="Q268:Q276" si="143">G268*I268</f>
        <v>35.377020000000002</v>
      </c>
      <c r="R268" s="17">
        <f t="shared" ref="R268:R276" si="144">G268*J268</f>
        <v>376.3320387</v>
      </c>
      <c r="S268" s="17">
        <f t="shared" ref="S268:S276" si="145">G268*K268</f>
        <v>0</v>
      </c>
      <c r="T268" s="17">
        <f t="shared" ref="T268:T276" si="146">G268*L268</f>
        <v>12.674200000000001</v>
      </c>
      <c r="U268" s="17">
        <f t="shared" ref="U268:U276" si="147">G268*M268</f>
        <v>32.194318201941201</v>
      </c>
      <c r="V268" s="17">
        <f t="shared" ref="V268:V276" si="148">G268*N268</f>
        <v>8.9875005560318204</v>
      </c>
      <c r="W268" s="19">
        <f t="shared" ref="W268:W276" si="149">G268*O268</f>
        <v>0</v>
      </c>
      <c r="X268" s="18">
        <f t="shared" ref="X268:X276" si="150">ROUND(W268,2)</f>
        <v>0</v>
      </c>
      <c r="AA268" s="4">
        <v>232.78253872898699</v>
      </c>
      <c r="AB268" s="2">
        <v>465.57</v>
      </c>
    </row>
    <row r="269" spans="1:28" ht="24" x14ac:dyDescent="0.2">
      <c r="A269" s="12">
        <v>10</v>
      </c>
      <c r="B269" s="13" t="s">
        <v>440</v>
      </c>
      <c r="C269" s="13" t="s">
        <v>31</v>
      </c>
      <c r="D269" s="14" t="s">
        <v>442</v>
      </c>
      <c r="E269" s="10"/>
      <c r="F269" s="15" t="s">
        <v>105</v>
      </c>
      <c r="G269" s="16">
        <v>1</v>
      </c>
      <c r="H269" s="10"/>
      <c r="I269" s="17">
        <v>17.688510000000001</v>
      </c>
      <c r="J269" s="17">
        <v>174.09601935000001</v>
      </c>
      <c r="K269" s="17">
        <v>0</v>
      </c>
      <c r="L269" s="17">
        <v>6.3371000000000004</v>
      </c>
      <c r="M269" s="17">
        <v>16.0971591009706</v>
      </c>
      <c r="N269" s="17">
        <v>4.4937502780159102</v>
      </c>
      <c r="O269" s="18">
        <v>0</v>
      </c>
      <c r="P269" s="10"/>
      <c r="Q269" s="17">
        <f t="shared" si="143"/>
        <v>17.688510000000001</v>
      </c>
      <c r="R269" s="17">
        <f t="shared" si="144"/>
        <v>174.09601935000001</v>
      </c>
      <c r="S269" s="17">
        <f t="shared" si="145"/>
        <v>0</v>
      </c>
      <c r="T269" s="17">
        <f t="shared" si="146"/>
        <v>6.3371000000000004</v>
      </c>
      <c r="U269" s="17">
        <f t="shared" si="147"/>
        <v>16.0971591009706</v>
      </c>
      <c r="V269" s="17">
        <f t="shared" si="148"/>
        <v>4.4937502780159102</v>
      </c>
      <c r="W269" s="19">
        <f t="shared" si="149"/>
        <v>0</v>
      </c>
      <c r="X269" s="18">
        <f t="shared" si="150"/>
        <v>0</v>
      </c>
      <c r="AA269" s="4">
        <v>218.712538728987</v>
      </c>
      <c r="AB269" s="2">
        <v>218.71</v>
      </c>
    </row>
    <row r="270" spans="1:28" ht="24" x14ac:dyDescent="0.2">
      <c r="A270" s="12">
        <v>11</v>
      </c>
      <c r="B270" s="13" t="s">
        <v>440</v>
      </c>
      <c r="C270" s="13" t="s">
        <v>31</v>
      </c>
      <c r="D270" s="14" t="s">
        <v>443</v>
      </c>
      <c r="E270" s="10"/>
      <c r="F270" s="15" t="s">
        <v>105</v>
      </c>
      <c r="G270" s="16">
        <v>2</v>
      </c>
      <c r="H270" s="10"/>
      <c r="I270" s="17">
        <v>17.688510000000001</v>
      </c>
      <c r="J270" s="17">
        <v>222.33601934999999</v>
      </c>
      <c r="K270" s="17">
        <v>0</v>
      </c>
      <c r="L270" s="17">
        <v>6.3371000000000004</v>
      </c>
      <c r="M270" s="17">
        <v>16.0971591009706</v>
      </c>
      <c r="N270" s="17">
        <v>4.4937502780159102</v>
      </c>
      <c r="O270" s="18">
        <v>0</v>
      </c>
      <c r="P270" s="10"/>
      <c r="Q270" s="17">
        <f t="shared" si="143"/>
        <v>35.377020000000002</v>
      </c>
      <c r="R270" s="17">
        <f t="shared" si="144"/>
        <v>444.67203869999997</v>
      </c>
      <c r="S270" s="17">
        <f t="shared" si="145"/>
        <v>0</v>
      </c>
      <c r="T270" s="17">
        <f t="shared" si="146"/>
        <v>12.674200000000001</v>
      </c>
      <c r="U270" s="17">
        <f t="shared" si="147"/>
        <v>32.194318201941201</v>
      </c>
      <c r="V270" s="17">
        <f t="shared" si="148"/>
        <v>8.9875005560318204</v>
      </c>
      <c r="W270" s="19">
        <f t="shared" si="149"/>
        <v>0</v>
      </c>
      <c r="X270" s="18">
        <f t="shared" si="150"/>
        <v>0</v>
      </c>
      <c r="AA270" s="4">
        <v>266.95253872898701</v>
      </c>
      <c r="AB270" s="2">
        <v>533.91</v>
      </c>
    </row>
    <row r="271" spans="1:28" ht="24" x14ac:dyDescent="0.2">
      <c r="A271" s="12">
        <v>12</v>
      </c>
      <c r="B271" s="13" t="s">
        <v>440</v>
      </c>
      <c r="C271" s="13" t="s">
        <v>31</v>
      </c>
      <c r="D271" s="14" t="s">
        <v>444</v>
      </c>
      <c r="E271" s="10"/>
      <c r="F271" s="15" t="s">
        <v>105</v>
      </c>
      <c r="G271" s="16">
        <v>1</v>
      </c>
      <c r="H271" s="10"/>
      <c r="I271" s="17">
        <v>17.688510000000001</v>
      </c>
      <c r="J271" s="17">
        <v>192.18601935000001</v>
      </c>
      <c r="K271" s="17">
        <v>0</v>
      </c>
      <c r="L271" s="17">
        <v>6.3371000000000004</v>
      </c>
      <c r="M271" s="17">
        <v>16.0971591009706</v>
      </c>
      <c r="N271" s="17">
        <v>4.4937502780159102</v>
      </c>
      <c r="O271" s="18">
        <v>0</v>
      </c>
      <c r="P271" s="10"/>
      <c r="Q271" s="17">
        <f t="shared" si="143"/>
        <v>17.688510000000001</v>
      </c>
      <c r="R271" s="17">
        <f t="shared" si="144"/>
        <v>192.18601935000001</v>
      </c>
      <c r="S271" s="17">
        <f t="shared" si="145"/>
        <v>0</v>
      </c>
      <c r="T271" s="17">
        <f t="shared" si="146"/>
        <v>6.3371000000000004</v>
      </c>
      <c r="U271" s="17">
        <f t="shared" si="147"/>
        <v>16.0971591009706</v>
      </c>
      <c r="V271" s="17">
        <f t="shared" si="148"/>
        <v>4.4937502780159102</v>
      </c>
      <c r="W271" s="19">
        <f t="shared" si="149"/>
        <v>0</v>
      </c>
      <c r="X271" s="18">
        <f t="shared" si="150"/>
        <v>0</v>
      </c>
      <c r="AA271" s="4">
        <v>236.802538728987</v>
      </c>
      <c r="AB271" s="2">
        <v>236.8</v>
      </c>
    </row>
    <row r="272" spans="1:28" ht="24" x14ac:dyDescent="0.2">
      <c r="A272" s="12">
        <v>13</v>
      </c>
      <c r="B272" s="13" t="s">
        <v>440</v>
      </c>
      <c r="C272" s="13" t="s">
        <v>31</v>
      </c>
      <c r="D272" s="14" t="s">
        <v>445</v>
      </c>
      <c r="E272" s="10"/>
      <c r="F272" s="15" t="s">
        <v>105</v>
      </c>
      <c r="G272" s="16">
        <v>1</v>
      </c>
      <c r="H272" s="10"/>
      <c r="I272" s="17">
        <v>17.688510000000001</v>
      </c>
      <c r="J272" s="17">
        <v>191.18101935000001</v>
      </c>
      <c r="K272" s="17">
        <v>0</v>
      </c>
      <c r="L272" s="17">
        <v>6.3371000000000004</v>
      </c>
      <c r="M272" s="17">
        <v>16.0971591009706</v>
      </c>
      <c r="N272" s="17">
        <v>4.4937502780159102</v>
      </c>
      <c r="O272" s="18">
        <v>0</v>
      </c>
      <c r="P272" s="10"/>
      <c r="Q272" s="17">
        <f t="shared" si="143"/>
        <v>17.688510000000001</v>
      </c>
      <c r="R272" s="17">
        <f t="shared" si="144"/>
        <v>191.18101935000001</v>
      </c>
      <c r="S272" s="17">
        <f t="shared" si="145"/>
        <v>0</v>
      </c>
      <c r="T272" s="17">
        <f t="shared" si="146"/>
        <v>6.3371000000000004</v>
      </c>
      <c r="U272" s="17">
        <f t="shared" si="147"/>
        <v>16.0971591009706</v>
      </c>
      <c r="V272" s="17">
        <f t="shared" si="148"/>
        <v>4.4937502780159102</v>
      </c>
      <c r="W272" s="19">
        <f t="shared" si="149"/>
        <v>0</v>
      </c>
      <c r="X272" s="18">
        <f t="shared" si="150"/>
        <v>0</v>
      </c>
      <c r="AA272" s="4">
        <v>235.79753872898701</v>
      </c>
      <c r="AB272" s="2">
        <v>235.8</v>
      </c>
    </row>
    <row r="273" spans="1:28" ht="24" x14ac:dyDescent="0.2">
      <c r="A273" s="12">
        <v>14</v>
      </c>
      <c r="B273" s="13" t="s">
        <v>440</v>
      </c>
      <c r="C273" s="13" t="s">
        <v>31</v>
      </c>
      <c r="D273" s="14" t="s">
        <v>446</v>
      </c>
      <c r="E273" s="10"/>
      <c r="F273" s="15" t="s">
        <v>105</v>
      </c>
      <c r="G273" s="16">
        <v>1</v>
      </c>
      <c r="H273" s="10"/>
      <c r="I273" s="17">
        <v>17.688510000000001</v>
      </c>
      <c r="J273" s="17">
        <v>169.07101935</v>
      </c>
      <c r="K273" s="17">
        <v>0</v>
      </c>
      <c r="L273" s="17">
        <v>6.3371000000000004</v>
      </c>
      <c r="M273" s="17">
        <v>16.0971591009706</v>
      </c>
      <c r="N273" s="17">
        <v>4.4937502780159102</v>
      </c>
      <c r="O273" s="18">
        <v>0</v>
      </c>
      <c r="P273" s="10"/>
      <c r="Q273" s="17">
        <f t="shared" si="143"/>
        <v>17.688510000000001</v>
      </c>
      <c r="R273" s="17">
        <f t="shared" si="144"/>
        <v>169.07101935</v>
      </c>
      <c r="S273" s="17">
        <f t="shared" si="145"/>
        <v>0</v>
      </c>
      <c r="T273" s="17">
        <f t="shared" si="146"/>
        <v>6.3371000000000004</v>
      </c>
      <c r="U273" s="17">
        <f t="shared" si="147"/>
        <v>16.0971591009706</v>
      </c>
      <c r="V273" s="17">
        <f t="shared" si="148"/>
        <v>4.4937502780159102</v>
      </c>
      <c r="W273" s="19">
        <f t="shared" si="149"/>
        <v>0</v>
      </c>
      <c r="X273" s="18">
        <f t="shared" si="150"/>
        <v>0</v>
      </c>
      <c r="AA273" s="4">
        <v>213.68753872898699</v>
      </c>
      <c r="AB273" s="2">
        <v>213.69</v>
      </c>
    </row>
    <row r="274" spans="1:28" ht="24" x14ac:dyDescent="0.2">
      <c r="A274" s="12">
        <v>15</v>
      </c>
      <c r="B274" s="13" t="s">
        <v>440</v>
      </c>
      <c r="C274" s="13" t="s">
        <v>31</v>
      </c>
      <c r="D274" s="14" t="s">
        <v>447</v>
      </c>
      <c r="E274" s="10"/>
      <c r="F274" s="15" t="s">
        <v>105</v>
      </c>
      <c r="G274" s="16">
        <v>1</v>
      </c>
      <c r="H274" s="10"/>
      <c r="I274" s="17">
        <v>17.688510000000001</v>
      </c>
      <c r="J274" s="17">
        <v>289.67101934999999</v>
      </c>
      <c r="K274" s="17">
        <v>0</v>
      </c>
      <c r="L274" s="17">
        <v>6.3371000000000004</v>
      </c>
      <c r="M274" s="17">
        <v>16.0971591009706</v>
      </c>
      <c r="N274" s="17">
        <v>4.4937502780159102</v>
      </c>
      <c r="O274" s="18">
        <v>0</v>
      </c>
      <c r="P274" s="10"/>
      <c r="Q274" s="17">
        <f t="shared" si="143"/>
        <v>17.688510000000001</v>
      </c>
      <c r="R274" s="17">
        <f t="shared" si="144"/>
        <v>289.67101934999999</v>
      </c>
      <c r="S274" s="17">
        <f t="shared" si="145"/>
        <v>0</v>
      </c>
      <c r="T274" s="17">
        <f t="shared" si="146"/>
        <v>6.3371000000000004</v>
      </c>
      <c r="U274" s="17">
        <f t="shared" si="147"/>
        <v>16.0971591009706</v>
      </c>
      <c r="V274" s="17">
        <f t="shared" si="148"/>
        <v>4.4937502780159102</v>
      </c>
      <c r="W274" s="19">
        <f t="shared" si="149"/>
        <v>0</v>
      </c>
      <c r="X274" s="18">
        <f t="shared" si="150"/>
        <v>0</v>
      </c>
      <c r="AA274" s="4">
        <v>334.28753872898699</v>
      </c>
      <c r="AB274" s="2">
        <v>334.29</v>
      </c>
    </row>
    <row r="275" spans="1:28" ht="24" x14ac:dyDescent="0.2">
      <c r="A275" s="12">
        <v>16</v>
      </c>
      <c r="B275" s="13" t="s">
        <v>448</v>
      </c>
      <c r="C275" s="13" t="s">
        <v>31</v>
      </c>
      <c r="D275" s="14" t="s">
        <v>449</v>
      </c>
      <c r="E275" s="10"/>
      <c r="F275" s="15" t="s">
        <v>105</v>
      </c>
      <c r="G275" s="16">
        <v>1</v>
      </c>
      <c r="H275" s="10"/>
      <c r="I275" s="17">
        <v>6.8795999999999999</v>
      </c>
      <c r="J275" s="17">
        <v>75.421229999999994</v>
      </c>
      <c r="K275" s="17">
        <v>0</v>
      </c>
      <c r="L275" s="17">
        <v>1.7282999999999999</v>
      </c>
      <c r="M275" s="17">
        <v>5.7672931436598303</v>
      </c>
      <c r="N275" s="17">
        <v>1.6100216817859401</v>
      </c>
      <c r="O275" s="18">
        <v>0</v>
      </c>
      <c r="P275" s="10"/>
      <c r="Q275" s="17">
        <f t="shared" si="143"/>
        <v>6.8795999999999999</v>
      </c>
      <c r="R275" s="17">
        <f t="shared" si="144"/>
        <v>75.421229999999994</v>
      </c>
      <c r="S275" s="17">
        <f t="shared" si="145"/>
        <v>0</v>
      </c>
      <c r="T275" s="17">
        <f t="shared" si="146"/>
        <v>1.7282999999999999</v>
      </c>
      <c r="U275" s="17">
        <f t="shared" si="147"/>
        <v>5.7672931436598303</v>
      </c>
      <c r="V275" s="17">
        <f t="shared" si="148"/>
        <v>1.6100216817859401</v>
      </c>
      <c r="W275" s="19">
        <f t="shared" si="149"/>
        <v>0</v>
      </c>
      <c r="X275" s="18">
        <f t="shared" si="150"/>
        <v>0</v>
      </c>
      <c r="AA275" s="4">
        <v>91.406444825445803</v>
      </c>
      <c r="AB275" s="2">
        <v>91.41</v>
      </c>
    </row>
    <row r="276" spans="1:28" ht="24" x14ac:dyDescent="0.2">
      <c r="A276" s="12">
        <v>17</v>
      </c>
      <c r="B276" s="13" t="s">
        <v>448</v>
      </c>
      <c r="C276" s="13" t="s">
        <v>31</v>
      </c>
      <c r="D276" s="14" t="s">
        <v>450</v>
      </c>
      <c r="E276" s="10"/>
      <c r="F276" s="15" t="s">
        <v>105</v>
      </c>
      <c r="G276" s="16">
        <v>2</v>
      </c>
      <c r="H276" s="10"/>
      <c r="I276" s="17">
        <v>6.8795999999999999</v>
      </c>
      <c r="J276" s="17">
        <v>75.421229999999994</v>
      </c>
      <c r="K276" s="17">
        <v>0</v>
      </c>
      <c r="L276" s="17">
        <v>1.7282999999999999</v>
      </c>
      <c r="M276" s="17">
        <v>5.7672931436598303</v>
      </c>
      <c r="N276" s="17">
        <v>1.6100216817859401</v>
      </c>
      <c r="O276" s="18">
        <v>0</v>
      </c>
      <c r="P276" s="10"/>
      <c r="Q276" s="17">
        <f t="shared" si="143"/>
        <v>13.7592</v>
      </c>
      <c r="R276" s="17">
        <f t="shared" si="144"/>
        <v>150.84245999999999</v>
      </c>
      <c r="S276" s="17">
        <f t="shared" si="145"/>
        <v>0</v>
      </c>
      <c r="T276" s="17">
        <f t="shared" si="146"/>
        <v>3.4565999999999999</v>
      </c>
      <c r="U276" s="17">
        <f t="shared" si="147"/>
        <v>11.534586287319661</v>
      </c>
      <c r="V276" s="17">
        <f t="shared" si="148"/>
        <v>3.2200433635718801</v>
      </c>
      <c r="W276" s="19">
        <f t="shared" si="149"/>
        <v>0</v>
      </c>
      <c r="X276" s="18">
        <f t="shared" si="150"/>
        <v>0</v>
      </c>
      <c r="AA276" s="4">
        <v>91.406444825445803</v>
      </c>
      <c r="AB276" s="2">
        <v>182.81</v>
      </c>
    </row>
    <row r="277" spans="1:28" ht="12.75" x14ac:dyDescent="0.2">
      <c r="A277" s="10"/>
      <c r="B277" s="10"/>
      <c r="C277" s="10"/>
      <c r="D277" s="10"/>
      <c r="E277" s="10"/>
      <c r="F277" s="45" t="s">
        <v>49</v>
      </c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20">
        <f t="shared" ref="Q277:X277" si="151">SUM(Q268:Q276)</f>
        <v>179.83539000000005</v>
      </c>
      <c r="R277" s="20">
        <f t="shared" si="151"/>
        <v>2063.4728641499996</v>
      </c>
      <c r="S277" s="20">
        <f t="shared" si="151"/>
        <v>0</v>
      </c>
      <c r="T277" s="20">
        <f t="shared" si="151"/>
        <v>62.218800000000002</v>
      </c>
      <c r="U277" s="20">
        <f t="shared" si="151"/>
        <v>162.17631133971489</v>
      </c>
      <c r="V277" s="20">
        <f t="shared" si="151"/>
        <v>45.273817547501011</v>
      </c>
      <c r="W277" s="21">
        <f t="shared" si="151"/>
        <v>0</v>
      </c>
      <c r="X277" s="22">
        <f t="shared" si="151"/>
        <v>0</v>
      </c>
      <c r="AB277" s="8">
        <v>2512.9899999999998</v>
      </c>
    </row>
    <row r="278" spans="1:28" ht="12.75" customHeight="1" x14ac:dyDescent="0.2">
      <c r="A278" s="43" t="s">
        <v>451</v>
      </c>
      <c r="B278" s="44"/>
      <c r="C278" s="33" t="s">
        <v>452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</row>
    <row r="279" spans="1:28" ht="36" x14ac:dyDescent="0.2">
      <c r="A279" s="12">
        <v>18</v>
      </c>
      <c r="B279" s="13" t="s">
        <v>453</v>
      </c>
      <c r="C279" s="13" t="s">
        <v>31</v>
      </c>
      <c r="D279" s="14" t="s">
        <v>454</v>
      </c>
      <c r="E279" s="10"/>
      <c r="F279" s="15" t="s">
        <v>105</v>
      </c>
      <c r="G279" s="16">
        <v>1</v>
      </c>
      <c r="H279" s="10"/>
      <c r="I279" s="17">
        <v>17.688510000000001</v>
      </c>
      <c r="J279" s="17">
        <v>1414.2660193500001</v>
      </c>
      <c r="K279" s="17">
        <v>0</v>
      </c>
      <c r="L279" s="17">
        <v>5.7816000000000001</v>
      </c>
      <c r="M279" s="17">
        <v>15.7249740916997</v>
      </c>
      <c r="N279" s="17">
        <v>4.3898495537704898</v>
      </c>
      <c r="O279" s="18">
        <v>0</v>
      </c>
      <c r="P279" s="10"/>
      <c r="Q279" s="17">
        <f>G279*I279</f>
        <v>17.688510000000001</v>
      </c>
      <c r="R279" s="17">
        <f>G279*J279</f>
        <v>1414.2660193500001</v>
      </c>
      <c r="S279" s="17">
        <f>G279*K279</f>
        <v>0</v>
      </c>
      <c r="T279" s="17">
        <f>G279*L279</f>
        <v>5.7816000000000001</v>
      </c>
      <c r="U279" s="17">
        <f>G279*M279</f>
        <v>15.7249740916997</v>
      </c>
      <c r="V279" s="17">
        <f>G279*N279</f>
        <v>4.3898495537704898</v>
      </c>
      <c r="W279" s="19">
        <f>G279*O279</f>
        <v>0</v>
      </c>
      <c r="X279" s="18">
        <f>ROUND(W279,2)</f>
        <v>0</v>
      </c>
      <c r="AA279" s="4">
        <v>1457.8509529954699</v>
      </c>
      <c r="AB279" s="2">
        <v>1457.85</v>
      </c>
    </row>
    <row r="280" spans="1:28" ht="36" x14ac:dyDescent="0.2">
      <c r="A280" s="12">
        <v>19</v>
      </c>
      <c r="B280" s="13" t="s">
        <v>453</v>
      </c>
      <c r="C280" s="13" t="s">
        <v>31</v>
      </c>
      <c r="D280" s="14" t="s">
        <v>455</v>
      </c>
      <c r="E280" s="10"/>
      <c r="F280" s="15" t="s">
        <v>105</v>
      </c>
      <c r="G280" s="16">
        <v>2</v>
      </c>
      <c r="H280" s="10"/>
      <c r="I280" s="17">
        <v>17.688510000000001</v>
      </c>
      <c r="J280" s="17">
        <v>1177.08601935</v>
      </c>
      <c r="K280" s="17">
        <v>0</v>
      </c>
      <c r="L280" s="17">
        <v>5.7816000000000001</v>
      </c>
      <c r="M280" s="17">
        <v>15.7249740916997</v>
      </c>
      <c r="N280" s="17">
        <v>4.3898495537704898</v>
      </c>
      <c r="O280" s="18">
        <v>0</v>
      </c>
      <c r="P280" s="10"/>
      <c r="Q280" s="17">
        <f>G280*I280</f>
        <v>35.377020000000002</v>
      </c>
      <c r="R280" s="17">
        <f>G280*J280</f>
        <v>2354.1720387</v>
      </c>
      <c r="S280" s="17">
        <f>G280*K280</f>
        <v>0</v>
      </c>
      <c r="T280" s="17">
        <f>G280*L280</f>
        <v>11.5632</v>
      </c>
      <c r="U280" s="17">
        <f>G280*M280</f>
        <v>31.4499481833994</v>
      </c>
      <c r="V280" s="17">
        <f>G280*N280</f>
        <v>8.7796991075409796</v>
      </c>
      <c r="W280" s="19">
        <f>G280*O280</f>
        <v>0</v>
      </c>
      <c r="X280" s="18">
        <f>ROUND(W280,2)</f>
        <v>0</v>
      </c>
      <c r="AA280" s="4">
        <v>1220.6709529954701</v>
      </c>
      <c r="AB280" s="2">
        <v>2441.34</v>
      </c>
    </row>
    <row r="281" spans="1:28" ht="36" x14ac:dyDescent="0.2">
      <c r="A281" s="12">
        <v>20</v>
      </c>
      <c r="B281" s="13" t="s">
        <v>453</v>
      </c>
      <c r="C281" s="13" t="s">
        <v>31</v>
      </c>
      <c r="D281" s="14" t="s">
        <v>456</v>
      </c>
      <c r="E281" s="10"/>
      <c r="F281" s="15" t="s">
        <v>105</v>
      </c>
      <c r="G281" s="16">
        <v>3</v>
      </c>
      <c r="H281" s="10"/>
      <c r="I281" s="17">
        <v>17.688510000000001</v>
      </c>
      <c r="J281" s="17">
        <v>1076.58601935</v>
      </c>
      <c r="K281" s="17">
        <v>0</v>
      </c>
      <c r="L281" s="17">
        <v>5.7816000000000001</v>
      </c>
      <c r="M281" s="17">
        <v>15.7249740916997</v>
      </c>
      <c r="N281" s="17">
        <v>4.3898495537704898</v>
      </c>
      <c r="O281" s="18">
        <v>0</v>
      </c>
      <c r="P281" s="10"/>
      <c r="Q281" s="17">
        <f>G281*I281</f>
        <v>53.065530000000003</v>
      </c>
      <c r="R281" s="17">
        <f>G281*J281</f>
        <v>3229.7580580499998</v>
      </c>
      <c r="S281" s="17">
        <f>G281*K281</f>
        <v>0</v>
      </c>
      <c r="T281" s="17">
        <f>G281*L281</f>
        <v>17.344799999999999</v>
      </c>
      <c r="U281" s="17">
        <f>G281*M281</f>
        <v>47.1749222750991</v>
      </c>
      <c r="V281" s="17">
        <f>G281*N281</f>
        <v>13.16954866131147</v>
      </c>
      <c r="W281" s="19">
        <f>G281*O281</f>
        <v>0</v>
      </c>
      <c r="X281" s="18">
        <f>ROUND(W281,2)</f>
        <v>0</v>
      </c>
      <c r="AA281" s="4">
        <v>1120.1709529954701</v>
      </c>
      <c r="AB281" s="2">
        <v>3360.51</v>
      </c>
    </row>
    <row r="282" spans="1:28" ht="36" x14ac:dyDescent="0.2">
      <c r="A282" s="12">
        <v>21</v>
      </c>
      <c r="B282" s="13" t="s">
        <v>457</v>
      </c>
      <c r="C282" s="13" t="s">
        <v>31</v>
      </c>
      <c r="D282" s="14" t="s">
        <v>458</v>
      </c>
      <c r="E282" s="10"/>
      <c r="F282" s="15" t="s">
        <v>105</v>
      </c>
      <c r="G282" s="16">
        <v>1</v>
      </c>
      <c r="H282" s="10"/>
      <c r="I282" s="17">
        <v>6.8795999999999999</v>
      </c>
      <c r="J282" s="17">
        <v>1174.116777</v>
      </c>
      <c r="K282" s="17">
        <v>0</v>
      </c>
      <c r="L282" s="17">
        <v>1.5768</v>
      </c>
      <c r="M282" s="17">
        <v>5.6657881411313999</v>
      </c>
      <c r="N282" s="17">
        <v>1.5816851206281</v>
      </c>
      <c r="O282" s="18">
        <v>0</v>
      </c>
      <c r="P282" s="10"/>
      <c r="Q282" s="17">
        <f>G282*I282</f>
        <v>6.8795999999999999</v>
      </c>
      <c r="R282" s="17">
        <f>G282*J282</f>
        <v>1174.116777</v>
      </c>
      <c r="S282" s="17">
        <f>G282*K282</f>
        <v>0</v>
      </c>
      <c r="T282" s="17">
        <f>G282*L282</f>
        <v>1.5768</v>
      </c>
      <c r="U282" s="17">
        <f>G282*M282</f>
        <v>5.6657881411313999</v>
      </c>
      <c r="V282" s="17">
        <f>G282*N282</f>
        <v>1.5816851206281</v>
      </c>
      <c r="W282" s="19">
        <f>G282*O282</f>
        <v>0</v>
      </c>
      <c r="X282" s="18">
        <f>ROUND(W282,2)</f>
        <v>0</v>
      </c>
      <c r="AA282" s="4">
        <v>1189.82065026176</v>
      </c>
      <c r="AB282" s="2">
        <v>1189.82</v>
      </c>
    </row>
    <row r="283" spans="1:28" ht="12.75" x14ac:dyDescent="0.2">
      <c r="A283" s="34" t="s">
        <v>49</v>
      </c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20">
        <f t="shared" ref="Q283:X283" si="152">SUM(Q279:Q282)</f>
        <v>113.01066</v>
      </c>
      <c r="R283" s="20">
        <f t="shared" si="152"/>
        <v>8172.3128931000001</v>
      </c>
      <c r="S283" s="20">
        <f t="shared" si="152"/>
        <v>0</v>
      </c>
      <c r="T283" s="20">
        <f t="shared" si="152"/>
        <v>36.266399999999997</v>
      </c>
      <c r="U283" s="20">
        <f t="shared" si="152"/>
        <v>100.0156326913296</v>
      </c>
      <c r="V283" s="20">
        <f t="shared" si="152"/>
        <v>27.920782443251042</v>
      </c>
      <c r="W283" s="21">
        <f t="shared" si="152"/>
        <v>0</v>
      </c>
      <c r="X283" s="22">
        <f t="shared" si="152"/>
        <v>0</v>
      </c>
      <c r="AB283" s="8">
        <v>8449.52</v>
      </c>
    </row>
    <row r="284" spans="1:28" ht="12.75" customHeight="1" x14ac:dyDescent="0.2">
      <c r="A284" s="43" t="s">
        <v>459</v>
      </c>
      <c r="B284" s="44"/>
      <c r="C284" s="33" t="s">
        <v>460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</row>
    <row r="285" spans="1:28" ht="24" x14ac:dyDescent="0.2">
      <c r="A285" s="12">
        <v>22</v>
      </c>
      <c r="B285" s="13" t="s">
        <v>461</v>
      </c>
      <c r="C285" s="13" t="s">
        <v>31</v>
      </c>
      <c r="D285" s="14" t="s">
        <v>462</v>
      </c>
      <c r="E285" s="10"/>
      <c r="F285" s="15" t="s">
        <v>105</v>
      </c>
      <c r="G285" s="16">
        <v>13</v>
      </c>
      <c r="H285" s="10"/>
      <c r="I285" s="17">
        <v>14.17962</v>
      </c>
      <c r="J285" s="17">
        <v>97.563389999999998</v>
      </c>
      <c r="K285" s="17">
        <v>0</v>
      </c>
      <c r="L285" s="17">
        <v>0.57609999999999995</v>
      </c>
      <c r="M285" s="17">
        <v>9.88633264626265</v>
      </c>
      <c r="N285" s="17">
        <v>2.7599099815707002</v>
      </c>
      <c r="O285" s="18">
        <v>0</v>
      </c>
      <c r="P285" s="10"/>
      <c r="Q285" s="17">
        <f>G285*I285</f>
        <v>184.33506</v>
      </c>
      <c r="R285" s="17">
        <f>G285*J285</f>
        <v>1268.3240699999999</v>
      </c>
      <c r="S285" s="17">
        <f>G285*K285</f>
        <v>0</v>
      </c>
      <c r="T285" s="17">
        <f>G285*L285</f>
        <v>7.4892999999999992</v>
      </c>
      <c r="U285" s="17">
        <f>G285*M285</f>
        <v>128.52232440141444</v>
      </c>
      <c r="V285" s="17">
        <f>G285*N285</f>
        <v>35.878829760419102</v>
      </c>
      <c r="W285" s="19">
        <f>G285*O285</f>
        <v>0</v>
      </c>
      <c r="X285" s="18">
        <f>ROUND(W285,2)</f>
        <v>0</v>
      </c>
      <c r="AA285" s="4">
        <v>124.965352627833</v>
      </c>
      <c r="AB285" s="2">
        <v>1624.55</v>
      </c>
    </row>
    <row r="286" spans="1:28" x14ac:dyDescent="0.2">
      <c r="A286" s="12">
        <v>23</v>
      </c>
      <c r="B286" s="13" t="s">
        <v>461</v>
      </c>
      <c r="C286" s="13" t="s">
        <v>31</v>
      </c>
      <c r="D286" s="14" t="s">
        <v>463</v>
      </c>
      <c r="E286" s="10"/>
      <c r="F286" s="15" t="s">
        <v>105</v>
      </c>
      <c r="G286" s="16">
        <v>2</v>
      </c>
      <c r="H286" s="10"/>
      <c r="I286" s="17">
        <v>14.17962</v>
      </c>
      <c r="J286" s="17">
        <v>100.37739000000001</v>
      </c>
      <c r="K286" s="17">
        <v>0</v>
      </c>
      <c r="L286" s="17">
        <v>0.57609999999999995</v>
      </c>
      <c r="M286" s="17">
        <v>9.88633264626265</v>
      </c>
      <c r="N286" s="17">
        <v>2.7599099815707002</v>
      </c>
      <c r="O286" s="18">
        <v>0</v>
      </c>
      <c r="P286" s="10"/>
      <c r="Q286" s="17">
        <f>G286*I286</f>
        <v>28.35924</v>
      </c>
      <c r="R286" s="17">
        <f>G286*J286</f>
        <v>200.75478000000001</v>
      </c>
      <c r="S286" s="17">
        <f>G286*K286</f>
        <v>0</v>
      </c>
      <c r="T286" s="17">
        <f>G286*L286</f>
        <v>1.1521999999999999</v>
      </c>
      <c r="U286" s="17">
        <f>G286*M286</f>
        <v>19.7726652925253</v>
      </c>
      <c r="V286" s="17">
        <f>G286*N286</f>
        <v>5.5198199631414004</v>
      </c>
      <c r="W286" s="19">
        <f>G286*O286</f>
        <v>0</v>
      </c>
      <c r="X286" s="18">
        <f>ROUND(W286,2)</f>
        <v>0</v>
      </c>
      <c r="AA286" s="4">
        <v>127.77935262783301</v>
      </c>
      <c r="AB286" s="2">
        <v>255.56</v>
      </c>
    </row>
    <row r="287" spans="1:28" ht="12.75" x14ac:dyDescent="0.2">
      <c r="A287" s="34" t="s">
        <v>49</v>
      </c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20">
        <f t="shared" ref="Q287:X287" si="153">SUM(Q285:Q286)</f>
        <v>212.6943</v>
      </c>
      <c r="R287" s="20">
        <f t="shared" si="153"/>
        <v>1469.0788499999999</v>
      </c>
      <c r="S287" s="20">
        <f t="shared" si="153"/>
        <v>0</v>
      </c>
      <c r="T287" s="20">
        <f t="shared" si="153"/>
        <v>8.6414999999999988</v>
      </c>
      <c r="U287" s="20">
        <f t="shared" si="153"/>
        <v>148.29498969393973</v>
      </c>
      <c r="V287" s="20">
        <f t="shared" si="153"/>
        <v>41.398649723560503</v>
      </c>
      <c r="W287" s="21">
        <f t="shared" si="153"/>
        <v>0</v>
      </c>
      <c r="X287" s="22">
        <f t="shared" si="153"/>
        <v>0</v>
      </c>
      <c r="AB287" s="8">
        <v>1880.11</v>
      </c>
    </row>
    <row r="288" spans="1:28" ht="12.75" customHeight="1" x14ac:dyDescent="0.2">
      <c r="A288" s="43" t="s">
        <v>464</v>
      </c>
      <c r="B288" s="44"/>
      <c r="C288" s="33" t="s">
        <v>465</v>
      </c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</row>
    <row r="289" spans="1:28" ht="36" x14ac:dyDescent="0.2">
      <c r="A289" s="12">
        <v>24</v>
      </c>
      <c r="B289" s="13" t="s">
        <v>466</v>
      </c>
      <c r="C289" s="13" t="s">
        <v>31</v>
      </c>
      <c r="D289" s="14" t="s">
        <v>467</v>
      </c>
      <c r="E289" s="10"/>
      <c r="F289" s="15" t="s">
        <v>105</v>
      </c>
      <c r="G289" s="16">
        <v>27</v>
      </c>
      <c r="H289" s="10"/>
      <c r="I289" s="17">
        <v>20.496210000000001</v>
      </c>
      <c r="J289" s="17">
        <v>111.1862253</v>
      </c>
      <c r="K289" s="17">
        <v>0</v>
      </c>
      <c r="L289" s="17">
        <v>2.3043999999999998</v>
      </c>
      <c r="M289" s="17">
        <v>15.2764090805262</v>
      </c>
      <c r="N289" s="17">
        <v>4.2646262686538403</v>
      </c>
      <c r="O289" s="18">
        <v>0</v>
      </c>
      <c r="P289" s="10"/>
      <c r="Q289" s="17">
        <f>G289*I289</f>
        <v>553.39767000000006</v>
      </c>
      <c r="R289" s="17">
        <f>G289*J289</f>
        <v>3002.0280831</v>
      </c>
      <c r="S289" s="17">
        <f>G289*K289</f>
        <v>0</v>
      </c>
      <c r="T289" s="17">
        <f>G289*L289</f>
        <v>62.218799999999995</v>
      </c>
      <c r="U289" s="17">
        <f>G289*M289</f>
        <v>412.46304517420742</v>
      </c>
      <c r="V289" s="17">
        <f>G289*N289</f>
        <v>115.14490925365369</v>
      </c>
      <c r="W289" s="19">
        <f>G289*O289</f>
        <v>0</v>
      </c>
      <c r="X289" s="18">
        <f>ROUND(W289,2)</f>
        <v>0</v>
      </c>
      <c r="AA289" s="4">
        <v>153.52787064917999</v>
      </c>
      <c r="AB289" s="2">
        <v>4145.25</v>
      </c>
    </row>
    <row r="290" spans="1:28" ht="36" x14ac:dyDescent="0.2">
      <c r="A290" s="12">
        <v>25</v>
      </c>
      <c r="B290" s="13" t="s">
        <v>466</v>
      </c>
      <c r="C290" s="13" t="s">
        <v>31</v>
      </c>
      <c r="D290" s="14" t="s">
        <v>468</v>
      </c>
      <c r="E290" s="10"/>
      <c r="F290" s="15" t="s">
        <v>105</v>
      </c>
      <c r="G290" s="16">
        <v>4</v>
      </c>
      <c r="H290" s="10"/>
      <c r="I290" s="17">
        <v>20.496210000000001</v>
      </c>
      <c r="J290" s="17">
        <v>92.374595099999993</v>
      </c>
      <c r="K290" s="17">
        <v>0</v>
      </c>
      <c r="L290" s="17">
        <v>2.3043999999999998</v>
      </c>
      <c r="M290" s="17">
        <v>15.2764090805262</v>
      </c>
      <c r="N290" s="17">
        <v>4.2646262686538403</v>
      </c>
      <c r="O290" s="18">
        <v>0</v>
      </c>
      <c r="P290" s="10"/>
      <c r="Q290" s="17">
        <f>G290*I290</f>
        <v>81.984840000000005</v>
      </c>
      <c r="R290" s="17">
        <f>G290*J290</f>
        <v>369.49838039999997</v>
      </c>
      <c r="S290" s="17">
        <f>G290*K290</f>
        <v>0</v>
      </c>
      <c r="T290" s="17">
        <f>G290*L290</f>
        <v>9.2175999999999991</v>
      </c>
      <c r="U290" s="17">
        <f>G290*M290</f>
        <v>61.1056363221048</v>
      </c>
      <c r="V290" s="17">
        <f>G290*N290</f>
        <v>17.058505074615361</v>
      </c>
      <c r="W290" s="19">
        <f>G290*O290</f>
        <v>0</v>
      </c>
      <c r="X290" s="18">
        <f>ROUND(W290,2)</f>
        <v>0</v>
      </c>
      <c r="AA290" s="4">
        <v>134.71624044917999</v>
      </c>
      <c r="AB290" s="2">
        <v>538.86</v>
      </c>
    </row>
    <row r="291" spans="1:28" ht="36" x14ac:dyDescent="0.2">
      <c r="A291" s="12">
        <v>26</v>
      </c>
      <c r="B291" s="13" t="s">
        <v>466</v>
      </c>
      <c r="C291" s="13" t="s">
        <v>31</v>
      </c>
      <c r="D291" s="14" t="s">
        <v>469</v>
      </c>
      <c r="E291" s="10"/>
      <c r="F291" s="15" t="s">
        <v>105</v>
      </c>
      <c r="G291" s="16">
        <v>8</v>
      </c>
      <c r="H291" s="10"/>
      <c r="I291" s="17">
        <v>20.496210000000001</v>
      </c>
      <c r="J291" s="17">
        <v>125.2562253</v>
      </c>
      <c r="K291" s="17">
        <v>0</v>
      </c>
      <c r="L291" s="17">
        <v>2.3043999999999998</v>
      </c>
      <c r="M291" s="17">
        <v>15.2764090805262</v>
      </c>
      <c r="N291" s="17">
        <v>4.2646262686538403</v>
      </c>
      <c r="O291" s="18">
        <v>0</v>
      </c>
      <c r="P291" s="10"/>
      <c r="Q291" s="17">
        <f>G291*I291</f>
        <v>163.96968000000001</v>
      </c>
      <c r="R291" s="17">
        <f>G291*J291</f>
        <v>1002.0498024</v>
      </c>
      <c r="S291" s="17">
        <f>G291*K291</f>
        <v>0</v>
      </c>
      <c r="T291" s="17">
        <f>G291*L291</f>
        <v>18.435199999999998</v>
      </c>
      <c r="U291" s="17">
        <f>G291*M291</f>
        <v>122.2112726442096</v>
      </c>
      <c r="V291" s="17">
        <f>G291*N291</f>
        <v>34.117010149230723</v>
      </c>
      <c r="W291" s="19">
        <f>G291*O291</f>
        <v>0</v>
      </c>
      <c r="X291" s="18">
        <f>ROUND(W291,2)</f>
        <v>0</v>
      </c>
      <c r="AA291" s="4">
        <v>167.59787064918001</v>
      </c>
      <c r="AB291" s="2">
        <v>1340.78</v>
      </c>
    </row>
    <row r="292" spans="1:28" ht="12.75" x14ac:dyDescent="0.2">
      <c r="A292" s="34" t="s">
        <v>49</v>
      </c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20">
        <f t="shared" ref="Q292:X292" si="154">SUM(Q289:Q291)</f>
        <v>799.35219000000006</v>
      </c>
      <c r="R292" s="20">
        <f t="shared" si="154"/>
        <v>4373.5762659000002</v>
      </c>
      <c r="S292" s="20">
        <f t="shared" si="154"/>
        <v>0</v>
      </c>
      <c r="T292" s="20">
        <f t="shared" si="154"/>
        <v>89.871599999999987</v>
      </c>
      <c r="U292" s="20">
        <f t="shared" si="154"/>
        <v>595.7799541405218</v>
      </c>
      <c r="V292" s="20">
        <f t="shared" si="154"/>
        <v>166.32042447749978</v>
      </c>
      <c r="W292" s="21">
        <f t="shared" si="154"/>
        <v>0</v>
      </c>
      <c r="X292" s="22">
        <f t="shared" si="154"/>
        <v>0</v>
      </c>
      <c r="AB292" s="8">
        <v>6024.89</v>
      </c>
    </row>
    <row r="293" spans="1:28" ht="12.75" customHeight="1" x14ac:dyDescent="0.2">
      <c r="A293" s="43" t="s">
        <v>470</v>
      </c>
      <c r="B293" s="44"/>
      <c r="C293" s="33" t="s">
        <v>471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</row>
    <row r="294" spans="1:28" x14ac:dyDescent="0.2">
      <c r="A294" s="12">
        <v>27</v>
      </c>
      <c r="B294" s="13" t="s">
        <v>472</v>
      </c>
      <c r="C294" s="13" t="s">
        <v>31</v>
      </c>
      <c r="D294" s="14" t="s">
        <v>473</v>
      </c>
      <c r="E294" s="10"/>
      <c r="F294" s="15" t="s">
        <v>105</v>
      </c>
      <c r="G294" s="16">
        <v>1</v>
      </c>
      <c r="H294" s="10"/>
      <c r="I294" s="17">
        <v>54.610500000000002</v>
      </c>
      <c r="J294" s="17">
        <v>582.9</v>
      </c>
      <c r="K294" s="17">
        <v>0</v>
      </c>
      <c r="L294" s="17">
        <v>6.9131999999999998</v>
      </c>
      <c r="M294" s="17">
        <v>41.220880026787498</v>
      </c>
      <c r="N294" s="17">
        <v>11.5073933181953</v>
      </c>
      <c r="O294" s="18">
        <v>0</v>
      </c>
      <c r="P294" s="10"/>
      <c r="Q294" s="17">
        <f t="shared" ref="Q294:Q302" si="155">G294*I294</f>
        <v>54.610500000000002</v>
      </c>
      <c r="R294" s="17">
        <f t="shared" ref="R294:R302" si="156">G294*J294</f>
        <v>582.9</v>
      </c>
      <c r="S294" s="17">
        <f t="shared" ref="S294:S302" si="157">G294*K294</f>
        <v>0</v>
      </c>
      <c r="T294" s="17">
        <f t="shared" ref="T294:T302" si="158">G294*L294</f>
        <v>6.9131999999999998</v>
      </c>
      <c r="U294" s="17">
        <f t="shared" ref="U294:U302" si="159">G294*M294</f>
        <v>41.220880026787498</v>
      </c>
      <c r="V294" s="17">
        <f t="shared" ref="V294:V302" si="160">G294*N294</f>
        <v>11.5073933181953</v>
      </c>
      <c r="W294" s="19">
        <f t="shared" ref="W294:W302" si="161">G294*O294</f>
        <v>0</v>
      </c>
      <c r="X294" s="18">
        <f t="shared" ref="X294:X302" si="162">ROUND(W294,2)</f>
        <v>0</v>
      </c>
      <c r="AA294" s="4">
        <v>697.15197334498305</v>
      </c>
      <c r="AB294" s="2">
        <v>697.15</v>
      </c>
    </row>
    <row r="295" spans="1:28" x14ac:dyDescent="0.2">
      <c r="A295" s="12">
        <v>28</v>
      </c>
      <c r="B295" s="13" t="s">
        <v>472</v>
      </c>
      <c r="C295" s="13" t="s">
        <v>31</v>
      </c>
      <c r="D295" s="14" t="s">
        <v>474</v>
      </c>
      <c r="E295" s="10"/>
      <c r="F295" s="15" t="s">
        <v>105</v>
      </c>
      <c r="G295" s="16">
        <v>1</v>
      </c>
      <c r="H295" s="10"/>
      <c r="I295" s="17">
        <v>54.610500000000002</v>
      </c>
      <c r="J295" s="17">
        <v>522.6</v>
      </c>
      <c r="K295" s="17">
        <v>0</v>
      </c>
      <c r="L295" s="17">
        <v>6.9131999999999998</v>
      </c>
      <c r="M295" s="17">
        <v>41.220880026787498</v>
      </c>
      <c r="N295" s="17">
        <v>11.5073933181953</v>
      </c>
      <c r="O295" s="18">
        <v>0</v>
      </c>
      <c r="P295" s="10"/>
      <c r="Q295" s="17">
        <f t="shared" si="155"/>
        <v>54.610500000000002</v>
      </c>
      <c r="R295" s="17">
        <f t="shared" si="156"/>
        <v>522.6</v>
      </c>
      <c r="S295" s="17">
        <f t="shared" si="157"/>
        <v>0</v>
      </c>
      <c r="T295" s="17">
        <f t="shared" si="158"/>
        <v>6.9131999999999998</v>
      </c>
      <c r="U295" s="17">
        <f t="shared" si="159"/>
        <v>41.220880026787498</v>
      </c>
      <c r="V295" s="17">
        <f t="shared" si="160"/>
        <v>11.5073933181953</v>
      </c>
      <c r="W295" s="19">
        <f t="shared" si="161"/>
        <v>0</v>
      </c>
      <c r="X295" s="18">
        <f t="shared" si="162"/>
        <v>0</v>
      </c>
      <c r="AA295" s="4">
        <v>636.85197334498298</v>
      </c>
      <c r="AB295" s="2">
        <v>636.85</v>
      </c>
    </row>
    <row r="296" spans="1:28" x14ac:dyDescent="0.2">
      <c r="A296" s="12">
        <v>29</v>
      </c>
      <c r="B296" s="13" t="s">
        <v>475</v>
      </c>
      <c r="C296" s="13" t="s">
        <v>31</v>
      </c>
      <c r="D296" s="14" t="s">
        <v>476</v>
      </c>
      <c r="E296" s="10"/>
      <c r="F296" s="15" t="s">
        <v>105</v>
      </c>
      <c r="G296" s="16">
        <v>1</v>
      </c>
      <c r="H296" s="10"/>
      <c r="I296" s="17">
        <v>114.69528</v>
      </c>
      <c r="J296" s="17">
        <v>1782.1822383000001</v>
      </c>
      <c r="K296" s="17">
        <v>0</v>
      </c>
      <c r="L296" s="17">
        <v>53.427599999999998</v>
      </c>
      <c r="M296" s="17">
        <v>112.642332405853</v>
      </c>
      <c r="N296" s="17">
        <v>31.4457047600804</v>
      </c>
      <c r="O296" s="18">
        <v>0</v>
      </c>
      <c r="P296" s="10"/>
      <c r="Q296" s="17">
        <f t="shared" si="155"/>
        <v>114.69528</v>
      </c>
      <c r="R296" s="17">
        <f t="shared" si="156"/>
        <v>1782.1822383000001</v>
      </c>
      <c r="S296" s="17">
        <f t="shared" si="157"/>
        <v>0</v>
      </c>
      <c r="T296" s="17">
        <f t="shared" si="158"/>
        <v>53.427599999999998</v>
      </c>
      <c r="U296" s="17">
        <f t="shared" si="159"/>
        <v>112.642332405853</v>
      </c>
      <c r="V296" s="17">
        <f t="shared" si="160"/>
        <v>31.4457047600804</v>
      </c>
      <c r="W296" s="19">
        <f t="shared" si="161"/>
        <v>0</v>
      </c>
      <c r="X296" s="18">
        <f t="shared" si="162"/>
        <v>0</v>
      </c>
      <c r="AA296" s="4">
        <v>2094.3931554659298</v>
      </c>
      <c r="AB296" s="2">
        <v>2094.39</v>
      </c>
    </row>
    <row r="297" spans="1:28" x14ac:dyDescent="0.2">
      <c r="A297" s="12">
        <v>30</v>
      </c>
      <c r="B297" s="13" t="s">
        <v>475</v>
      </c>
      <c r="C297" s="13" t="s">
        <v>31</v>
      </c>
      <c r="D297" s="14" t="s">
        <v>477</v>
      </c>
      <c r="E297" s="10"/>
      <c r="F297" s="15" t="s">
        <v>105</v>
      </c>
      <c r="G297" s="16">
        <v>1</v>
      </c>
      <c r="H297" s="10"/>
      <c r="I297" s="17">
        <v>114.69528</v>
      </c>
      <c r="J297" s="17">
        <v>1617.9752883000001</v>
      </c>
      <c r="K297" s="17">
        <v>0</v>
      </c>
      <c r="L297" s="17">
        <v>53.427599999999998</v>
      </c>
      <c r="M297" s="17">
        <v>112.642332405853</v>
      </c>
      <c r="N297" s="17">
        <v>31.4457047600804</v>
      </c>
      <c r="O297" s="18">
        <v>0</v>
      </c>
      <c r="P297" s="10"/>
      <c r="Q297" s="17">
        <f t="shared" si="155"/>
        <v>114.69528</v>
      </c>
      <c r="R297" s="17">
        <f t="shared" si="156"/>
        <v>1617.9752883000001</v>
      </c>
      <c r="S297" s="17">
        <f t="shared" si="157"/>
        <v>0</v>
      </c>
      <c r="T297" s="17">
        <f t="shared" si="158"/>
        <v>53.427599999999998</v>
      </c>
      <c r="U297" s="17">
        <f t="shared" si="159"/>
        <v>112.642332405853</v>
      </c>
      <c r="V297" s="17">
        <f t="shared" si="160"/>
        <v>31.4457047600804</v>
      </c>
      <c r="W297" s="19">
        <f t="shared" si="161"/>
        <v>0</v>
      </c>
      <c r="X297" s="18">
        <f t="shared" si="162"/>
        <v>0</v>
      </c>
      <c r="AA297" s="4">
        <v>1930.18620546593</v>
      </c>
      <c r="AB297" s="2">
        <v>1930.19</v>
      </c>
    </row>
    <row r="298" spans="1:28" x14ac:dyDescent="0.2">
      <c r="A298" s="12">
        <v>31</v>
      </c>
      <c r="B298" s="13" t="s">
        <v>475</v>
      </c>
      <c r="C298" s="13" t="s">
        <v>31</v>
      </c>
      <c r="D298" s="14" t="s">
        <v>478</v>
      </c>
      <c r="E298" s="10"/>
      <c r="F298" s="15" t="s">
        <v>105</v>
      </c>
      <c r="G298" s="16">
        <v>2</v>
      </c>
      <c r="H298" s="10"/>
      <c r="I298" s="17">
        <v>114.69528</v>
      </c>
      <c r="J298" s="17">
        <v>1178.7902882999999</v>
      </c>
      <c r="K298" s="17">
        <v>0</v>
      </c>
      <c r="L298" s="17">
        <v>53.427599999999998</v>
      </c>
      <c r="M298" s="17">
        <v>112.642332405853</v>
      </c>
      <c r="N298" s="17">
        <v>31.4457047600804</v>
      </c>
      <c r="O298" s="18">
        <v>0</v>
      </c>
      <c r="P298" s="10"/>
      <c r="Q298" s="17">
        <f t="shared" si="155"/>
        <v>229.39055999999999</v>
      </c>
      <c r="R298" s="17">
        <f t="shared" si="156"/>
        <v>2357.5805765999999</v>
      </c>
      <c r="S298" s="17">
        <f t="shared" si="157"/>
        <v>0</v>
      </c>
      <c r="T298" s="17">
        <f t="shared" si="158"/>
        <v>106.8552</v>
      </c>
      <c r="U298" s="17">
        <f t="shared" si="159"/>
        <v>225.28466481170599</v>
      </c>
      <c r="V298" s="17">
        <f t="shared" si="160"/>
        <v>62.891409520160799</v>
      </c>
      <c r="W298" s="19">
        <f t="shared" si="161"/>
        <v>0</v>
      </c>
      <c r="X298" s="18">
        <f t="shared" si="162"/>
        <v>0</v>
      </c>
      <c r="AA298" s="4">
        <v>1491.0012054659301</v>
      </c>
      <c r="AB298" s="2">
        <v>2982</v>
      </c>
    </row>
    <row r="299" spans="1:28" ht="24" x14ac:dyDescent="0.2">
      <c r="A299" s="12">
        <v>32</v>
      </c>
      <c r="B299" s="13" t="s">
        <v>479</v>
      </c>
      <c r="C299" s="13" t="s">
        <v>31</v>
      </c>
      <c r="D299" s="14" t="s">
        <v>480</v>
      </c>
      <c r="E299" s="10"/>
      <c r="F299" s="15" t="s">
        <v>105</v>
      </c>
      <c r="G299" s="16">
        <v>1</v>
      </c>
      <c r="H299" s="10"/>
      <c r="I299" s="17">
        <v>23.725064585387699</v>
      </c>
      <c r="J299" s="17">
        <v>743.7</v>
      </c>
      <c r="K299" s="17">
        <v>0</v>
      </c>
      <c r="L299" s="17">
        <v>4.0247999999999999</v>
      </c>
      <c r="M299" s="17">
        <v>18.5924097353356</v>
      </c>
      <c r="N299" s="17">
        <v>5.1903348841294701</v>
      </c>
      <c r="O299" s="18">
        <v>0</v>
      </c>
      <c r="P299" s="10"/>
      <c r="Q299" s="17">
        <f t="shared" si="155"/>
        <v>23.725064585387699</v>
      </c>
      <c r="R299" s="17">
        <f t="shared" si="156"/>
        <v>743.7</v>
      </c>
      <c r="S299" s="17">
        <f t="shared" si="157"/>
        <v>0</v>
      </c>
      <c r="T299" s="17">
        <f t="shared" si="158"/>
        <v>4.0247999999999999</v>
      </c>
      <c r="U299" s="17">
        <f t="shared" si="159"/>
        <v>18.5924097353356</v>
      </c>
      <c r="V299" s="17">
        <f t="shared" si="160"/>
        <v>5.1903348841294701</v>
      </c>
      <c r="W299" s="19">
        <f t="shared" si="161"/>
        <v>0</v>
      </c>
      <c r="X299" s="18">
        <f t="shared" si="162"/>
        <v>0</v>
      </c>
      <c r="AA299" s="4">
        <v>795.23260920485302</v>
      </c>
      <c r="AB299" s="2">
        <v>795.23</v>
      </c>
    </row>
    <row r="300" spans="1:28" ht="24" x14ac:dyDescent="0.2">
      <c r="A300" s="12">
        <v>33</v>
      </c>
      <c r="B300" s="13" t="s">
        <v>481</v>
      </c>
      <c r="C300" s="13" t="s">
        <v>31</v>
      </c>
      <c r="D300" s="14" t="s">
        <v>482</v>
      </c>
      <c r="E300" s="10"/>
      <c r="F300" s="15" t="s">
        <v>105</v>
      </c>
      <c r="G300" s="16">
        <v>1</v>
      </c>
      <c r="H300" s="10"/>
      <c r="I300" s="17">
        <v>48.292439156055501</v>
      </c>
      <c r="J300" s="17">
        <v>931.31018400000005</v>
      </c>
      <c r="K300" s="17">
        <v>0</v>
      </c>
      <c r="L300" s="17">
        <v>5.3663999999999996</v>
      </c>
      <c r="M300" s="17">
        <v>35.951423130085601</v>
      </c>
      <c r="N300" s="17">
        <v>10.036349685836701</v>
      </c>
      <c r="O300" s="18">
        <v>0</v>
      </c>
      <c r="P300" s="10"/>
      <c r="Q300" s="17">
        <f t="shared" si="155"/>
        <v>48.292439156055501</v>
      </c>
      <c r="R300" s="17">
        <f t="shared" si="156"/>
        <v>931.31018400000005</v>
      </c>
      <c r="S300" s="17">
        <f t="shared" si="157"/>
        <v>0</v>
      </c>
      <c r="T300" s="17">
        <f t="shared" si="158"/>
        <v>5.3663999999999996</v>
      </c>
      <c r="U300" s="17">
        <f t="shared" si="159"/>
        <v>35.951423130085601</v>
      </c>
      <c r="V300" s="17">
        <f t="shared" si="160"/>
        <v>10.036349685836701</v>
      </c>
      <c r="W300" s="19">
        <f t="shared" si="161"/>
        <v>0</v>
      </c>
      <c r="X300" s="18">
        <f t="shared" si="162"/>
        <v>0</v>
      </c>
      <c r="AA300" s="4">
        <v>1030.95679597198</v>
      </c>
      <c r="AB300" s="2">
        <v>1030.96</v>
      </c>
    </row>
    <row r="301" spans="1:28" x14ac:dyDescent="0.2">
      <c r="A301" s="12">
        <v>34</v>
      </c>
      <c r="B301" s="13" t="s">
        <v>483</v>
      </c>
      <c r="C301" s="13" t="s">
        <v>31</v>
      </c>
      <c r="D301" s="14" t="s">
        <v>484</v>
      </c>
      <c r="E301" s="10"/>
      <c r="F301" s="15" t="s">
        <v>105</v>
      </c>
      <c r="G301" s="16">
        <v>1</v>
      </c>
      <c r="H301" s="10"/>
      <c r="I301" s="17">
        <v>41.16</v>
      </c>
      <c r="J301" s="17">
        <v>942.82578599999999</v>
      </c>
      <c r="K301" s="17">
        <v>0</v>
      </c>
      <c r="L301" s="17">
        <v>7.3583999999999996</v>
      </c>
      <c r="M301" s="17">
        <v>32.507328809738198</v>
      </c>
      <c r="N301" s="17">
        <v>9.0748819068022399</v>
      </c>
      <c r="O301" s="18">
        <v>0</v>
      </c>
      <c r="P301" s="10"/>
      <c r="Q301" s="17">
        <f t="shared" si="155"/>
        <v>41.16</v>
      </c>
      <c r="R301" s="17">
        <f t="shared" si="156"/>
        <v>942.82578599999999</v>
      </c>
      <c r="S301" s="17">
        <f t="shared" si="157"/>
        <v>0</v>
      </c>
      <c r="T301" s="17">
        <f t="shared" si="158"/>
        <v>7.3583999999999996</v>
      </c>
      <c r="U301" s="17">
        <f t="shared" si="159"/>
        <v>32.507328809738198</v>
      </c>
      <c r="V301" s="17">
        <f t="shared" si="160"/>
        <v>9.0748819068022399</v>
      </c>
      <c r="W301" s="19">
        <f t="shared" si="161"/>
        <v>0</v>
      </c>
      <c r="X301" s="18">
        <f t="shared" si="162"/>
        <v>0</v>
      </c>
      <c r="AA301" s="4">
        <v>1032.92639671654</v>
      </c>
      <c r="AB301" s="2">
        <v>1032.93</v>
      </c>
    </row>
    <row r="302" spans="1:28" x14ac:dyDescent="0.2">
      <c r="A302" s="12">
        <v>35</v>
      </c>
      <c r="B302" s="13" t="s">
        <v>485</v>
      </c>
      <c r="C302" s="13" t="s">
        <v>31</v>
      </c>
      <c r="D302" s="14" t="s">
        <v>486</v>
      </c>
      <c r="E302" s="10"/>
      <c r="F302" s="15" t="s">
        <v>105</v>
      </c>
      <c r="G302" s="16">
        <v>1</v>
      </c>
      <c r="H302" s="10"/>
      <c r="I302" s="17">
        <v>97.608000000000004</v>
      </c>
      <c r="J302" s="17">
        <v>779.2876665</v>
      </c>
      <c r="K302" s="17">
        <v>0</v>
      </c>
      <c r="L302" s="17">
        <v>14.716799999999999</v>
      </c>
      <c r="M302" s="17">
        <v>75.257617874622298</v>
      </c>
      <c r="N302" s="17">
        <v>21.009231450443099</v>
      </c>
      <c r="O302" s="18">
        <v>0</v>
      </c>
      <c r="P302" s="10"/>
      <c r="Q302" s="17">
        <f t="shared" si="155"/>
        <v>97.608000000000004</v>
      </c>
      <c r="R302" s="17">
        <f t="shared" si="156"/>
        <v>779.2876665</v>
      </c>
      <c r="S302" s="17">
        <f t="shared" si="157"/>
        <v>0</v>
      </c>
      <c r="T302" s="17">
        <f t="shared" si="158"/>
        <v>14.716799999999999</v>
      </c>
      <c r="U302" s="17">
        <f t="shared" si="159"/>
        <v>75.257617874622298</v>
      </c>
      <c r="V302" s="17">
        <f t="shared" si="160"/>
        <v>21.009231450443099</v>
      </c>
      <c r="W302" s="19">
        <f t="shared" si="161"/>
        <v>0</v>
      </c>
      <c r="X302" s="18">
        <f t="shared" si="162"/>
        <v>0</v>
      </c>
      <c r="AA302" s="4">
        <v>987.87931582506496</v>
      </c>
      <c r="AB302" s="2">
        <v>987.88</v>
      </c>
    </row>
    <row r="303" spans="1:28" ht="12.75" x14ac:dyDescent="0.2">
      <c r="A303" s="34" t="s">
        <v>49</v>
      </c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20">
        <f t="shared" ref="Q303:X303" si="163">SUM(Q294:Q302)</f>
        <v>778.78762374144321</v>
      </c>
      <c r="R303" s="20">
        <f t="shared" si="163"/>
        <v>10260.3617397</v>
      </c>
      <c r="S303" s="20">
        <f t="shared" si="163"/>
        <v>0</v>
      </c>
      <c r="T303" s="20">
        <f t="shared" si="163"/>
        <v>259.00319999999994</v>
      </c>
      <c r="U303" s="20">
        <f t="shared" si="163"/>
        <v>695.31986922676867</v>
      </c>
      <c r="V303" s="20">
        <f t="shared" si="163"/>
        <v>194.10840360392373</v>
      </c>
      <c r="W303" s="21">
        <f t="shared" si="163"/>
        <v>0</v>
      </c>
      <c r="X303" s="22">
        <f t="shared" si="163"/>
        <v>0</v>
      </c>
      <c r="AB303" s="8">
        <v>12187.58</v>
      </c>
    </row>
    <row r="304" spans="1:28" ht="12.75" customHeight="1" x14ac:dyDescent="0.2">
      <c r="A304" s="43" t="s">
        <v>487</v>
      </c>
      <c r="B304" s="44"/>
      <c r="C304" s="37" t="s">
        <v>488</v>
      </c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9"/>
    </row>
    <row r="305" spans="1:28" x14ac:dyDescent="0.2">
      <c r="A305" s="12">
        <v>36</v>
      </c>
      <c r="B305" s="13" t="s">
        <v>489</v>
      </c>
      <c r="C305" s="13" t="s">
        <v>31</v>
      </c>
      <c r="D305" s="14" t="s">
        <v>490</v>
      </c>
      <c r="E305" s="10"/>
      <c r="F305" s="15" t="s">
        <v>105</v>
      </c>
      <c r="G305" s="16">
        <v>1</v>
      </c>
      <c r="H305" s="10"/>
      <c r="I305" s="17">
        <v>61.628279999999997</v>
      </c>
      <c r="J305" s="17">
        <v>5190.5751407999996</v>
      </c>
      <c r="K305" s="17">
        <v>0</v>
      </c>
      <c r="L305" s="17">
        <v>9.7936999999999994</v>
      </c>
      <c r="M305" s="17">
        <v>47.8527277919829</v>
      </c>
      <c r="N305" s="17">
        <v>13.358767685043</v>
      </c>
      <c r="O305" s="18">
        <v>0</v>
      </c>
      <c r="P305" s="10"/>
      <c r="Q305" s="17">
        <f>G305*I305</f>
        <v>61.628279999999997</v>
      </c>
      <c r="R305" s="17">
        <f>G305*J305</f>
        <v>5190.5751407999996</v>
      </c>
      <c r="S305" s="17">
        <f>G305*K305</f>
        <v>0</v>
      </c>
      <c r="T305" s="17">
        <f>G305*L305</f>
        <v>9.7936999999999994</v>
      </c>
      <c r="U305" s="17">
        <f>G305*M305</f>
        <v>47.8527277919829</v>
      </c>
      <c r="V305" s="17">
        <f>G305*N305</f>
        <v>13.358767685043</v>
      </c>
      <c r="W305" s="19">
        <f>G305*O305</f>
        <v>0</v>
      </c>
      <c r="X305" s="18">
        <f>ROUND(W305,2)</f>
        <v>0</v>
      </c>
      <c r="AA305" s="4">
        <v>5323.2086162770302</v>
      </c>
      <c r="AB305" s="2">
        <v>5323.21</v>
      </c>
    </row>
    <row r="306" spans="1:28" x14ac:dyDescent="0.2">
      <c r="A306" s="12">
        <v>37</v>
      </c>
      <c r="B306" s="13" t="s">
        <v>489</v>
      </c>
      <c r="C306" s="13" t="s">
        <v>31</v>
      </c>
      <c r="D306" s="14" t="s">
        <v>491</v>
      </c>
      <c r="E306" s="10"/>
      <c r="F306" s="15" t="s">
        <v>105</v>
      </c>
      <c r="G306" s="16">
        <v>1</v>
      </c>
      <c r="H306" s="10"/>
      <c r="I306" s="17">
        <v>61.628279999999997</v>
      </c>
      <c r="J306" s="17">
        <v>6321.7930607999997</v>
      </c>
      <c r="K306" s="17">
        <v>0</v>
      </c>
      <c r="L306" s="17">
        <v>9.7936999999999994</v>
      </c>
      <c r="M306" s="17">
        <v>47.8527277919829</v>
      </c>
      <c r="N306" s="17">
        <v>13.358767685043</v>
      </c>
      <c r="O306" s="18">
        <v>0</v>
      </c>
      <c r="P306" s="10"/>
      <c r="Q306" s="17">
        <f>G306*I306</f>
        <v>61.628279999999997</v>
      </c>
      <c r="R306" s="17">
        <f>G306*J306</f>
        <v>6321.7930607999997</v>
      </c>
      <c r="S306" s="17">
        <f>G306*K306</f>
        <v>0</v>
      </c>
      <c r="T306" s="17">
        <f>G306*L306</f>
        <v>9.7936999999999994</v>
      </c>
      <c r="U306" s="17">
        <f>G306*M306</f>
        <v>47.8527277919829</v>
      </c>
      <c r="V306" s="17">
        <f>G306*N306</f>
        <v>13.358767685043</v>
      </c>
      <c r="W306" s="19">
        <f>G306*O306</f>
        <v>0</v>
      </c>
      <c r="X306" s="18">
        <f>ROUND(W306,2)</f>
        <v>0</v>
      </c>
      <c r="AA306" s="4">
        <v>6454.4265362770302</v>
      </c>
      <c r="AB306" s="2">
        <v>6454.43</v>
      </c>
    </row>
    <row r="307" spans="1:28" ht="24" x14ac:dyDescent="0.2">
      <c r="A307" s="12">
        <v>38</v>
      </c>
      <c r="B307" s="13" t="s">
        <v>492</v>
      </c>
      <c r="C307" s="13" t="s">
        <v>31</v>
      </c>
      <c r="D307" s="14" t="s">
        <v>493</v>
      </c>
      <c r="E307" s="10"/>
      <c r="F307" s="15" t="s">
        <v>105</v>
      </c>
      <c r="G307" s="16">
        <v>1</v>
      </c>
      <c r="H307" s="10"/>
      <c r="I307" s="17">
        <v>2092.2980400000001</v>
      </c>
      <c r="J307" s="17">
        <v>22516.478741999999</v>
      </c>
      <c r="K307" s="17">
        <v>0</v>
      </c>
      <c r="L307" s="17">
        <v>135.3459</v>
      </c>
      <c r="M307" s="17">
        <v>1492.5214769778199</v>
      </c>
      <c r="N307" s="17">
        <v>416.65853956238601</v>
      </c>
      <c r="O307" s="18">
        <v>0</v>
      </c>
      <c r="P307" s="10"/>
      <c r="Q307" s="17">
        <f>G307*I307</f>
        <v>2092.2980400000001</v>
      </c>
      <c r="R307" s="17">
        <f>G307*J307</f>
        <v>22516.478741999999</v>
      </c>
      <c r="S307" s="17">
        <f>G307*K307</f>
        <v>0</v>
      </c>
      <c r="T307" s="17">
        <f>G307*L307</f>
        <v>135.3459</v>
      </c>
      <c r="U307" s="17">
        <f>G307*M307</f>
        <v>1492.5214769778199</v>
      </c>
      <c r="V307" s="17">
        <f>G307*N307</f>
        <v>416.65853956238601</v>
      </c>
      <c r="W307" s="19">
        <f>G307*O307</f>
        <v>0</v>
      </c>
      <c r="X307" s="18">
        <f>ROUND(W307,2)</f>
        <v>0</v>
      </c>
      <c r="AA307" s="4">
        <v>26653.302698540199</v>
      </c>
      <c r="AB307" s="2">
        <v>26653.3</v>
      </c>
    </row>
    <row r="308" spans="1:28" ht="24" x14ac:dyDescent="0.2">
      <c r="A308" s="12">
        <v>39</v>
      </c>
      <c r="B308" s="13" t="s">
        <v>492</v>
      </c>
      <c r="C308" s="13" t="s">
        <v>31</v>
      </c>
      <c r="D308" s="14" t="s">
        <v>494</v>
      </c>
      <c r="E308" s="10"/>
      <c r="F308" s="15" t="s">
        <v>105</v>
      </c>
      <c r="G308" s="16">
        <v>1</v>
      </c>
      <c r="H308" s="10"/>
      <c r="I308" s="17">
        <v>2092.2980400000001</v>
      </c>
      <c r="J308" s="17">
        <v>38798.106341999999</v>
      </c>
      <c r="K308" s="17">
        <v>0</v>
      </c>
      <c r="L308" s="17">
        <v>135.3459</v>
      </c>
      <c r="M308" s="17">
        <v>1492.5214769778199</v>
      </c>
      <c r="N308" s="17">
        <v>416.65853956238601</v>
      </c>
      <c r="O308" s="18">
        <v>0</v>
      </c>
      <c r="P308" s="10"/>
      <c r="Q308" s="17">
        <f>G308*I308</f>
        <v>2092.2980400000001</v>
      </c>
      <c r="R308" s="17">
        <f>G308*J308</f>
        <v>38798.106341999999</v>
      </c>
      <c r="S308" s="17">
        <f>G308*K308</f>
        <v>0</v>
      </c>
      <c r="T308" s="17">
        <f>G308*L308</f>
        <v>135.3459</v>
      </c>
      <c r="U308" s="17">
        <f>G308*M308</f>
        <v>1492.5214769778199</v>
      </c>
      <c r="V308" s="17">
        <f>G308*N308</f>
        <v>416.65853956238601</v>
      </c>
      <c r="W308" s="19">
        <f>G308*O308</f>
        <v>0</v>
      </c>
      <c r="X308" s="18">
        <f>ROUND(W308,2)</f>
        <v>0</v>
      </c>
      <c r="AA308" s="4">
        <v>42934.930298540203</v>
      </c>
      <c r="AB308" s="2">
        <v>42934.93</v>
      </c>
    </row>
    <row r="309" spans="1:28" ht="17.25" customHeight="1" x14ac:dyDescent="0.2">
      <c r="A309" s="34" t="s">
        <v>49</v>
      </c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20">
        <f t="shared" ref="Q309:X309" si="164">SUM(Q305:Q308)</f>
        <v>4307.8526400000001</v>
      </c>
      <c r="R309" s="20">
        <f t="shared" si="164"/>
        <v>72826.953285600001</v>
      </c>
      <c r="S309" s="20">
        <f t="shared" si="164"/>
        <v>0</v>
      </c>
      <c r="T309" s="20">
        <f t="shared" si="164"/>
        <v>290.2792</v>
      </c>
      <c r="U309" s="20">
        <f t="shared" si="164"/>
        <v>3080.7484095396057</v>
      </c>
      <c r="V309" s="20">
        <f t="shared" si="164"/>
        <v>860.03461449485803</v>
      </c>
      <c r="W309" s="21">
        <f t="shared" si="164"/>
        <v>0</v>
      </c>
      <c r="X309" s="22">
        <f t="shared" si="164"/>
        <v>0</v>
      </c>
      <c r="AB309" s="8">
        <v>81365.87</v>
      </c>
    </row>
    <row r="310" spans="1:28" ht="12.75" customHeight="1" x14ac:dyDescent="0.2">
      <c r="A310" s="43" t="s">
        <v>495</v>
      </c>
      <c r="B310" s="44"/>
      <c r="C310" s="33" t="s">
        <v>496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</row>
    <row r="311" spans="1:28" ht="12.75" customHeight="1" x14ac:dyDescent="0.2">
      <c r="A311" s="43" t="s">
        <v>497</v>
      </c>
      <c r="B311" s="44"/>
      <c r="C311" s="37" t="s">
        <v>498</v>
      </c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9"/>
    </row>
    <row r="312" spans="1:28" ht="36" x14ac:dyDescent="0.2">
      <c r="A312" s="12">
        <v>185</v>
      </c>
      <c r="B312" s="13" t="s">
        <v>499</v>
      </c>
      <c r="C312" s="13" t="s">
        <v>31</v>
      </c>
      <c r="D312" s="14" t="s">
        <v>500</v>
      </c>
      <c r="E312" s="10"/>
      <c r="F312" s="15" t="s">
        <v>102</v>
      </c>
      <c r="G312" s="16">
        <v>10</v>
      </c>
      <c r="H312" s="10"/>
      <c r="I312" s="17">
        <v>0.80262</v>
      </c>
      <c r="J312" s="17">
        <v>6.2361000000000004</v>
      </c>
      <c r="K312" s="17">
        <v>0</v>
      </c>
      <c r="L312" s="17">
        <v>0</v>
      </c>
      <c r="M312" s="17">
        <v>0.53775541339516597</v>
      </c>
      <c r="N312" s="17">
        <v>0.150122050934029</v>
      </c>
      <c r="O312" s="18">
        <v>0</v>
      </c>
      <c r="P312" s="10"/>
      <c r="Q312" s="17">
        <f t="shared" ref="Q312:Q318" si="165">G312*I312</f>
        <v>8.0261999999999993</v>
      </c>
      <c r="R312" s="17">
        <f t="shared" ref="R312:R318" si="166">G312*J312</f>
        <v>62.361000000000004</v>
      </c>
      <c r="S312" s="17">
        <f t="shared" ref="S312:S318" si="167">G312*K312</f>
        <v>0</v>
      </c>
      <c r="T312" s="17">
        <f t="shared" ref="T312:T318" si="168">G312*L312</f>
        <v>0</v>
      </c>
      <c r="U312" s="17">
        <f t="shared" ref="U312:U318" si="169">G312*M312</f>
        <v>5.3775541339516595</v>
      </c>
      <c r="V312" s="17">
        <f t="shared" ref="V312:V318" si="170">G312*N312</f>
        <v>1.5012205093402899</v>
      </c>
      <c r="W312" s="19">
        <f t="shared" ref="W312:W318" si="171">G312*O312</f>
        <v>0</v>
      </c>
      <c r="X312" s="18">
        <f t="shared" ref="X312:X318" si="172">ROUND(W312,2)</f>
        <v>0</v>
      </c>
      <c r="AA312" s="4">
        <v>7.7265974643291999</v>
      </c>
      <c r="AB312" s="2">
        <v>77.27</v>
      </c>
    </row>
    <row r="313" spans="1:28" ht="36" x14ac:dyDescent="0.2">
      <c r="A313" s="12">
        <v>186</v>
      </c>
      <c r="B313" s="13" t="s">
        <v>501</v>
      </c>
      <c r="C313" s="13" t="s">
        <v>31</v>
      </c>
      <c r="D313" s="14" t="s">
        <v>502</v>
      </c>
      <c r="E313" s="10"/>
      <c r="F313" s="15" t="s">
        <v>102</v>
      </c>
      <c r="G313" s="16">
        <v>10</v>
      </c>
      <c r="H313" s="10"/>
      <c r="I313" s="17">
        <v>0.80262</v>
      </c>
      <c r="J313" s="17">
        <v>5.1061399999999999</v>
      </c>
      <c r="K313" s="17">
        <v>0</v>
      </c>
      <c r="L313" s="17">
        <v>0</v>
      </c>
      <c r="M313" s="17">
        <v>0.53775541339516597</v>
      </c>
      <c r="N313" s="17">
        <v>0.150122050934029</v>
      </c>
      <c r="O313" s="18">
        <v>0</v>
      </c>
      <c r="P313" s="10"/>
      <c r="Q313" s="17">
        <f t="shared" si="165"/>
        <v>8.0261999999999993</v>
      </c>
      <c r="R313" s="17">
        <f t="shared" si="166"/>
        <v>51.061399999999999</v>
      </c>
      <c r="S313" s="17">
        <f t="shared" si="167"/>
        <v>0</v>
      </c>
      <c r="T313" s="17">
        <f t="shared" si="168"/>
        <v>0</v>
      </c>
      <c r="U313" s="17">
        <f t="shared" si="169"/>
        <v>5.3775541339516595</v>
      </c>
      <c r="V313" s="17">
        <f t="shared" si="170"/>
        <v>1.5012205093402899</v>
      </c>
      <c r="W313" s="19">
        <f t="shared" si="171"/>
        <v>0</v>
      </c>
      <c r="X313" s="18">
        <f t="shared" si="172"/>
        <v>0</v>
      </c>
      <c r="AA313" s="4">
        <v>6.5966374643292003</v>
      </c>
      <c r="AB313" s="2">
        <v>65.97</v>
      </c>
    </row>
    <row r="314" spans="1:28" ht="36" x14ac:dyDescent="0.2">
      <c r="A314" s="12">
        <v>187</v>
      </c>
      <c r="B314" s="13" t="s">
        <v>499</v>
      </c>
      <c r="C314" s="13" t="s">
        <v>31</v>
      </c>
      <c r="D314" s="14" t="s">
        <v>503</v>
      </c>
      <c r="E314" s="10"/>
      <c r="F314" s="15" t="s">
        <v>102</v>
      </c>
      <c r="G314" s="16">
        <v>10</v>
      </c>
      <c r="H314" s="10"/>
      <c r="I314" s="17">
        <v>0.80262</v>
      </c>
      <c r="J314" s="17">
        <v>6.2361000000000004</v>
      </c>
      <c r="K314" s="17">
        <v>0</v>
      </c>
      <c r="L314" s="17">
        <v>0</v>
      </c>
      <c r="M314" s="17">
        <v>0.53775541339516597</v>
      </c>
      <c r="N314" s="17">
        <v>0.150122050934029</v>
      </c>
      <c r="O314" s="18">
        <v>0</v>
      </c>
      <c r="P314" s="10"/>
      <c r="Q314" s="17">
        <f t="shared" si="165"/>
        <v>8.0261999999999993</v>
      </c>
      <c r="R314" s="17">
        <f t="shared" si="166"/>
        <v>62.361000000000004</v>
      </c>
      <c r="S314" s="17">
        <f t="shared" si="167"/>
        <v>0</v>
      </c>
      <c r="T314" s="17">
        <f t="shared" si="168"/>
        <v>0</v>
      </c>
      <c r="U314" s="17">
        <f t="shared" si="169"/>
        <v>5.3775541339516595</v>
      </c>
      <c r="V314" s="17">
        <f t="shared" si="170"/>
        <v>1.5012205093402899</v>
      </c>
      <c r="W314" s="19">
        <f t="shared" si="171"/>
        <v>0</v>
      </c>
      <c r="X314" s="18">
        <f t="shared" si="172"/>
        <v>0</v>
      </c>
      <c r="AA314" s="4">
        <v>7.7265974643291999</v>
      </c>
      <c r="AB314" s="2">
        <v>77.27</v>
      </c>
    </row>
    <row r="315" spans="1:28" ht="36" x14ac:dyDescent="0.2">
      <c r="A315" s="12">
        <v>188</v>
      </c>
      <c r="B315" s="13" t="s">
        <v>504</v>
      </c>
      <c r="C315" s="13" t="s">
        <v>31</v>
      </c>
      <c r="D315" s="14" t="s">
        <v>505</v>
      </c>
      <c r="E315" s="10"/>
      <c r="F315" s="15" t="s">
        <v>102</v>
      </c>
      <c r="G315" s="16">
        <v>20</v>
      </c>
      <c r="H315" s="10"/>
      <c r="I315" s="17">
        <v>1.03488</v>
      </c>
      <c r="J315" s="17">
        <v>9.5300399999999996</v>
      </c>
      <c r="K315" s="17">
        <v>0</v>
      </c>
      <c r="L315" s="17">
        <v>0</v>
      </c>
      <c r="M315" s="17">
        <v>0.69336961727142299</v>
      </c>
      <c r="N315" s="17">
        <v>0.193563963109078</v>
      </c>
      <c r="O315" s="18">
        <v>0</v>
      </c>
      <c r="P315" s="10"/>
      <c r="Q315" s="17">
        <f t="shared" si="165"/>
        <v>20.697600000000001</v>
      </c>
      <c r="R315" s="17">
        <f t="shared" si="166"/>
        <v>190.60079999999999</v>
      </c>
      <c r="S315" s="17">
        <f t="shared" si="167"/>
        <v>0</v>
      </c>
      <c r="T315" s="17">
        <f t="shared" si="168"/>
        <v>0</v>
      </c>
      <c r="U315" s="17">
        <f t="shared" si="169"/>
        <v>13.86739234542846</v>
      </c>
      <c r="V315" s="17">
        <f t="shared" si="170"/>
        <v>3.8712792621815599</v>
      </c>
      <c r="W315" s="19">
        <f t="shared" si="171"/>
        <v>0</v>
      </c>
      <c r="X315" s="18">
        <f t="shared" si="172"/>
        <v>0</v>
      </c>
      <c r="AA315" s="4">
        <v>11.451853580380501</v>
      </c>
      <c r="AB315" s="2">
        <v>229.04</v>
      </c>
    </row>
    <row r="316" spans="1:28" x14ac:dyDescent="0.2">
      <c r="A316" s="12">
        <v>189</v>
      </c>
      <c r="B316" s="13" t="s">
        <v>506</v>
      </c>
      <c r="C316" s="13" t="s">
        <v>31</v>
      </c>
      <c r="D316" s="14" t="s">
        <v>507</v>
      </c>
      <c r="E316" s="10"/>
      <c r="F316" s="15" t="s">
        <v>102</v>
      </c>
      <c r="G316" s="16">
        <v>50</v>
      </c>
      <c r="H316" s="10"/>
      <c r="I316" s="17">
        <v>1.17306</v>
      </c>
      <c r="J316" s="17">
        <v>0</v>
      </c>
      <c r="K316" s="17">
        <v>0</v>
      </c>
      <c r="L316" s="17">
        <v>0</v>
      </c>
      <c r="M316" s="17">
        <v>0.78595021957755096</v>
      </c>
      <c r="N316" s="17">
        <v>0.21940915136511999</v>
      </c>
      <c r="O316" s="18">
        <v>0</v>
      </c>
      <c r="P316" s="10"/>
      <c r="Q316" s="17">
        <f t="shared" si="165"/>
        <v>58.652999999999999</v>
      </c>
      <c r="R316" s="17">
        <f t="shared" si="166"/>
        <v>0</v>
      </c>
      <c r="S316" s="17">
        <f t="shared" si="167"/>
        <v>0</v>
      </c>
      <c r="T316" s="17">
        <f t="shared" si="168"/>
        <v>0</v>
      </c>
      <c r="U316" s="17">
        <f t="shared" si="169"/>
        <v>39.297510978877547</v>
      </c>
      <c r="V316" s="17">
        <f t="shared" si="170"/>
        <v>10.970457568256</v>
      </c>
      <c r="W316" s="19">
        <f t="shared" si="171"/>
        <v>0</v>
      </c>
      <c r="X316" s="18">
        <f t="shared" si="172"/>
        <v>0</v>
      </c>
      <c r="AA316" s="4">
        <v>2.1784193709426698</v>
      </c>
      <c r="AB316" s="2">
        <v>108.92</v>
      </c>
    </row>
    <row r="317" spans="1:28" x14ac:dyDescent="0.2">
      <c r="A317" s="12">
        <v>190</v>
      </c>
      <c r="B317" s="13" t="s">
        <v>508</v>
      </c>
      <c r="C317" s="13" t="s">
        <v>31</v>
      </c>
      <c r="D317" s="14" t="s">
        <v>509</v>
      </c>
      <c r="E317" s="10"/>
      <c r="F317" s="15" t="s">
        <v>102</v>
      </c>
      <c r="G317" s="16">
        <v>50</v>
      </c>
      <c r="H317" s="10"/>
      <c r="I317" s="17">
        <v>0.46305000000000002</v>
      </c>
      <c r="J317" s="17">
        <v>0</v>
      </c>
      <c r="K317" s="17">
        <v>0</v>
      </c>
      <c r="L317" s="17">
        <v>0</v>
      </c>
      <c r="M317" s="17">
        <v>0.31024350772798098</v>
      </c>
      <c r="N317" s="17">
        <v>8.6608875538863095E-2</v>
      </c>
      <c r="O317" s="18">
        <v>0</v>
      </c>
      <c r="P317" s="10"/>
      <c r="Q317" s="17">
        <f t="shared" si="165"/>
        <v>23.1525</v>
      </c>
      <c r="R317" s="17">
        <f t="shared" si="166"/>
        <v>0</v>
      </c>
      <c r="S317" s="17">
        <f t="shared" si="167"/>
        <v>0</v>
      </c>
      <c r="T317" s="17">
        <f t="shared" si="168"/>
        <v>0</v>
      </c>
      <c r="U317" s="17">
        <f t="shared" si="169"/>
        <v>15.512175386399049</v>
      </c>
      <c r="V317" s="17">
        <f t="shared" si="170"/>
        <v>4.330443776943155</v>
      </c>
      <c r="W317" s="19">
        <f t="shared" si="171"/>
        <v>0</v>
      </c>
      <c r="X317" s="18">
        <f t="shared" si="172"/>
        <v>0</v>
      </c>
      <c r="AA317" s="4">
        <v>0.85990238326684398</v>
      </c>
      <c r="AB317" s="2">
        <v>43</v>
      </c>
    </row>
    <row r="318" spans="1:28" x14ac:dyDescent="0.2">
      <c r="A318" s="12">
        <v>191</v>
      </c>
      <c r="B318" s="13" t="s">
        <v>510</v>
      </c>
      <c r="C318" s="13" t="s">
        <v>31</v>
      </c>
      <c r="D318" s="14" t="s">
        <v>511</v>
      </c>
      <c r="E318" s="10"/>
      <c r="F318" s="15" t="s">
        <v>105</v>
      </c>
      <c r="G318" s="16">
        <v>2</v>
      </c>
      <c r="H318" s="10"/>
      <c r="I318" s="17">
        <v>29.253</v>
      </c>
      <c r="J318" s="17">
        <v>0</v>
      </c>
      <c r="K318" s="17">
        <v>0</v>
      </c>
      <c r="L318" s="17">
        <v>0</v>
      </c>
      <c r="M318" s="17">
        <v>19.599510488212101</v>
      </c>
      <c r="N318" s="17">
        <v>5.4714813435662801</v>
      </c>
      <c r="O318" s="18">
        <v>0</v>
      </c>
      <c r="P318" s="10"/>
      <c r="Q318" s="17">
        <f t="shared" si="165"/>
        <v>58.506</v>
      </c>
      <c r="R318" s="17">
        <f t="shared" si="166"/>
        <v>0</v>
      </c>
      <c r="S318" s="17">
        <f t="shared" si="167"/>
        <v>0</v>
      </c>
      <c r="T318" s="17">
        <f t="shared" si="168"/>
        <v>0</v>
      </c>
      <c r="U318" s="17">
        <f t="shared" si="169"/>
        <v>39.199020976424201</v>
      </c>
      <c r="V318" s="17">
        <f t="shared" si="170"/>
        <v>10.94296268713256</v>
      </c>
      <c r="W318" s="19">
        <f t="shared" si="171"/>
        <v>0</v>
      </c>
      <c r="X318" s="18">
        <f t="shared" si="172"/>
        <v>0</v>
      </c>
      <c r="AA318" s="4">
        <v>54.3239918317784</v>
      </c>
      <c r="AB318" s="2">
        <v>108.65</v>
      </c>
    </row>
    <row r="319" spans="1:28" ht="12.75" x14ac:dyDescent="0.2">
      <c r="A319" s="34" t="s">
        <v>49</v>
      </c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20">
        <f t="shared" ref="Q319:X319" si="173">SUM(Q312:Q318)</f>
        <v>185.08770000000001</v>
      </c>
      <c r="R319" s="20">
        <f t="shared" si="173"/>
        <v>366.38420000000002</v>
      </c>
      <c r="S319" s="20">
        <f t="shared" si="173"/>
        <v>0</v>
      </c>
      <c r="T319" s="20">
        <f t="shared" si="173"/>
        <v>0</v>
      </c>
      <c r="U319" s="20">
        <f t="shared" si="173"/>
        <v>124.00876208898424</v>
      </c>
      <c r="V319" s="20">
        <f t="shared" si="173"/>
        <v>34.618804822534145</v>
      </c>
      <c r="W319" s="21">
        <f t="shared" si="173"/>
        <v>0</v>
      </c>
      <c r="X319" s="22">
        <f t="shared" si="173"/>
        <v>0</v>
      </c>
      <c r="AB319" s="8">
        <v>710.12</v>
      </c>
    </row>
    <row r="320" spans="1:28" ht="12.75" customHeight="1" x14ac:dyDescent="0.2">
      <c r="A320" s="43" t="s">
        <v>512</v>
      </c>
      <c r="B320" s="44"/>
      <c r="C320" s="33" t="s">
        <v>513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</row>
    <row r="321" spans="1:28" x14ac:dyDescent="0.2">
      <c r="A321" s="12">
        <v>192</v>
      </c>
      <c r="B321" s="13" t="s">
        <v>514</v>
      </c>
      <c r="C321" s="13" t="s">
        <v>31</v>
      </c>
      <c r="D321" s="14" t="s">
        <v>515</v>
      </c>
      <c r="E321" s="10"/>
      <c r="F321" s="15" t="s">
        <v>102</v>
      </c>
      <c r="G321" s="16">
        <v>216.1</v>
      </c>
      <c r="H321" s="10"/>
      <c r="I321" s="17">
        <v>0.63356999999999997</v>
      </c>
      <c r="J321" s="17">
        <v>6.2467600000000001</v>
      </c>
      <c r="K321" s="17">
        <v>0</v>
      </c>
      <c r="L321" s="17">
        <v>0</v>
      </c>
      <c r="M321" s="17">
        <v>0.42449191057384</v>
      </c>
      <c r="N321" s="17">
        <v>0.118502937642064</v>
      </c>
      <c r="O321" s="18">
        <v>0</v>
      </c>
      <c r="P321" s="10"/>
      <c r="Q321" s="17">
        <f t="shared" ref="Q321:Q326" si="174">G321*I321</f>
        <v>136.91447699999998</v>
      </c>
      <c r="R321" s="17">
        <f t="shared" ref="R321:R326" si="175">G321*J321</f>
        <v>1349.9248359999999</v>
      </c>
      <c r="S321" s="17">
        <f t="shared" ref="S321:S326" si="176">G321*K321</f>
        <v>0</v>
      </c>
      <c r="T321" s="17">
        <f t="shared" ref="T321:T326" si="177">G321*L321</f>
        <v>0</v>
      </c>
      <c r="U321" s="17">
        <f t="shared" ref="U321:U326" si="178">G321*M321</f>
        <v>91.732701875006825</v>
      </c>
      <c r="V321" s="17">
        <f t="shared" ref="V321:V326" si="179">G321*N321</f>
        <v>25.608484824450031</v>
      </c>
      <c r="W321" s="19">
        <f t="shared" ref="W321:W326" si="180">G321*O321</f>
        <v>0</v>
      </c>
      <c r="X321" s="18">
        <f t="shared" ref="X321:X326" si="181">ROUND(W321,2)</f>
        <v>0</v>
      </c>
      <c r="AA321" s="4">
        <v>7.4233248482159002</v>
      </c>
      <c r="AB321" s="2">
        <v>1604.18</v>
      </c>
    </row>
    <row r="322" spans="1:28" ht="17.100000000000001" customHeight="1" x14ac:dyDescent="0.2">
      <c r="A322" s="12">
        <v>193</v>
      </c>
      <c r="B322" s="13" t="s">
        <v>516</v>
      </c>
      <c r="C322" s="13" t="s">
        <v>31</v>
      </c>
      <c r="D322" s="14" t="s">
        <v>517</v>
      </c>
      <c r="E322" s="10"/>
      <c r="F322" s="15" t="s">
        <v>105</v>
      </c>
      <c r="G322" s="16">
        <v>17</v>
      </c>
      <c r="H322" s="10"/>
      <c r="I322" s="17">
        <v>1.617</v>
      </c>
      <c r="J322" s="17">
        <v>0</v>
      </c>
      <c r="K322" s="17">
        <v>0</v>
      </c>
      <c r="L322" s="17">
        <v>0</v>
      </c>
      <c r="M322" s="17">
        <v>1.0833900269865999</v>
      </c>
      <c r="N322" s="17">
        <v>0.302443692357935</v>
      </c>
      <c r="O322" s="18">
        <v>0</v>
      </c>
      <c r="P322" s="10"/>
      <c r="Q322" s="17">
        <f t="shared" si="174"/>
        <v>27.489000000000001</v>
      </c>
      <c r="R322" s="17">
        <f t="shared" si="175"/>
        <v>0</v>
      </c>
      <c r="S322" s="17">
        <f t="shared" si="176"/>
        <v>0</v>
      </c>
      <c r="T322" s="17">
        <f t="shared" si="177"/>
        <v>0</v>
      </c>
      <c r="U322" s="17">
        <f t="shared" si="178"/>
        <v>18.417630458772198</v>
      </c>
      <c r="V322" s="17">
        <f t="shared" si="179"/>
        <v>5.1415427700848948</v>
      </c>
      <c r="W322" s="19">
        <f t="shared" si="180"/>
        <v>0</v>
      </c>
      <c r="X322" s="18">
        <f t="shared" si="181"/>
        <v>0</v>
      </c>
      <c r="AA322" s="4">
        <v>3.00283371934453</v>
      </c>
      <c r="AB322" s="2">
        <v>51.05</v>
      </c>
    </row>
    <row r="323" spans="1:28" ht="17.100000000000001" customHeight="1" x14ac:dyDescent="0.2">
      <c r="A323" s="12">
        <v>194</v>
      </c>
      <c r="B323" s="13" t="s">
        <v>518</v>
      </c>
      <c r="C323" s="13" t="s">
        <v>31</v>
      </c>
      <c r="D323" s="14" t="s">
        <v>519</v>
      </c>
      <c r="E323" s="10"/>
      <c r="F323" s="15" t="s">
        <v>105</v>
      </c>
      <c r="G323" s="16">
        <v>42</v>
      </c>
      <c r="H323" s="10"/>
      <c r="I323" s="17">
        <v>1.4846999999999999</v>
      </c>
      <c r="J323" s="17">
        <v>2.9378549999999999</v>
      </c>
      <c r="K323" s="17">
        <v>0</v>
      </c>
      <c r="L323" s="17">
        <v>0</v>
      </c>
      <c r="M323" s="17">
        <v>0.99474902477860505</v>
      </c>
      <c r="N323" s="17">
        <v>0.27769829934683099</v>
      </c>
      <c r="O323" s="18">
        <v>0</v>
      </c>
      <c r="P323" s="10"/>
      <c r="Q323" s="17">
        <f t="shared" si="174"/>
        <v>62.357399999999998</v>
      </c>
      <c r="R323" s="17">
        <f t="shared" si="175"/>
        <v>123.38991</v>
      </c>
      <c r="S323" s="17">
        <f t="shared" si="176"/>
        <v>0</v>
      </c>
      <c r="T323" s="17">
        <f t="shared" si="177"/>
        <v>0</v>
      </c>
      <c r="U323" s="17">
        <f t="shared" si="178"/>
        <v>41.779459040701411</v>
      </c>
      <c r="V323" s="17">
        <f t="shared" si="179"/>
        <v>11.663328572566902</v>
      </c>
      <c r="W323" s="19">
        <f t="shared" si="180"/>
        <v>0</v>
      </c>
      <c r="X323" s="18">
        <f t="shared" si="181"/>
        <v>0</v>
      </c>
      <c r="AA323" s="4">
        <v>5.6950023241254399</v>
      </c>
      <c r="AB323" s="2">
        <v>239.19</v>
      </c>
    </row>
    <row r="324" spans="1:28" ht="24" x14ac:dyDescent="0.2">
      <c r="A324" s="12">
        <v>195</v>
      </c>
      <c r="B324" s="13" t="s">
        <v>520</v>
      </c>
      <c r="C324" s="13" t="s">
        <v>31</v>
      </c>
      <c r="D324" s="14" t="s">
        <v>521</v>
      </c>
      <c r="E324" s="10"/>
      <c r="F324" s="15" t="s">
        <v>105</v>
      </c>
      <c r="G324" s="16">
        <v>37</v>
      </c>
      <c r="H324" s="10"/>
      <c r="I324" s="17">
        <v>5.0126999999999997</v>
      </c>
      <c r="J324" s="17">
        <v>22.405065</v>
      </c>
      <c r="K324" s="17">
        <v>0</v>
      </c>
      <c r="L324" s="17">
        <v>0</v>
      </c>
      <c r="M324" s="17">
        <v>3.3585090836584599</v>
      </c>
      <c r="N324" s="17">
        <v>0.93757544630959799</v>
      </c>
      <c r="O324" s="18">
        <v>0</v>
      </c>
      <c r="P324" s="10"/>
      <c r="Q324" s="17">
        <f t="shared" si="174"/>
        <v>185.4699</v>
      </c>
      <c r="R324" s="17">
        <f t="shared" si="175"/>
        <v>828.98740499999997</v>
      </c>
      <c r="S324" s="17">
        <f t="shared" si="176"/>
        <v>0</v>
      </c>
      <c r="T324" s="17">
        <f t="shared" si="177"/>
        <v>0</v>
      </c>
      <c r="U324" s="17">
        <f t="shared" si="178"/>
        <v>124.26483609536302</v>
      </c>
      <c r="V324" s="17">
        <f t="shared" si="179"/>
        <v>34.690291513455122</v>
      </c>
      <c r="W324" s="19">
        <f t="shared" si="180"/>
        <v>0</v>
      </c>
      <c r="X324" s="18">
        <f t="shared" si="181"/>
        <v>0</v>
      </c>
      <c r="AA324" s="4">
        <v>31.713849529968101</v>
      </c>
      <c r="AB324" s="2">
        <v>1173.4100000000001</v>
      </c>
    </row>
    <row r="325" spans="1:28" ht="24" x14ac:dyDescent="0.2">
      <c r="A325" s="12">
        <v>196</v>
      </c>
      <c r="B325" s="13" t="s">
        <v>522</v>
      </c>
      <c r="C325" s="13" t="s">
        <v>31</v>
      </c>
      <c r="D325" s="14" t="s">
        <v>523</v>
      </c>
      <c r="E325" s="10"/>
      <c r="F325" s="15" t="s">
        <v>105</v>
      </c>
      <c r="G325" s="16">
        <v>2</v>
      </c>
      <c r="H325" s="10"/>
      <c r="I325" s="17">
        <v>4.851</v>
      </c>
      <c r="J325" s="17">
        <v>0</v>
      </c>
      <c r="K325" s="17">
        <v>0</v>
      </c>
      <c r="L325" s="17">
        <v>0</v>
      </c>
      <c r="M325" s="17">
        <v>3.2501700809598</v>
      </c>
      <c r="N325" s="17">
        <v>0.907331077073804</v>
      </c>
      <c r="O325" s="18">
        <v>0</v>
      </c>
      <c r="P325" s="10"/>
      <c r="Q325" s="17">
        <f t="shared" si="174"/>
        <v>9.702</v>
      </c>
      <c r="R325" s="17">
        <f t="shared" si="175"/>
        <v>0</v>
      </c>
      <c r="S325" s="17">
        <f t="shared" si="176"/>
        <v>0</v>
      </c>
      <c r="T325" s="17">
        <f t="shared" si="177"/>
        <v>0</v>
      </c>
      <c r="U325" s="17">
        <f t="shared" si="178"/>
        <v>6.5003401619196</v>
      </c>
      <c r="V325" s="17">
        <f t="shared" si="179"/>
        <v>1.814662154147608</v>
      </c>
      <c r="W325" s="19">
        <f t="shared" si="180"/>
        <v>0</v>
      </c>
      <c r="X325" s="18">
        <f t="shared" si="181"/>
        <v>0</v>
      </c>
      <c r="AA325" s="4">
        <v>9.0085011580335994</v>
      </c>
      <c r="AB325" s="2">
        <v>18.02</v>
      </c>
    </row>
    <row r="326" spans="1:28" x14ac:dyDescent="0.2">
      <c r="A326" s="12">
        <v>197</v>
      </c>
      <c r="B326" s="13" t="s">
        <v>524</v>
      </c>
      <c r="C326" s="13" t="s">
        <v>31</v>
      </c>
      <c r="D326" s="14" t="s">
        <v>525</v>
      </c>
      <c r="E326" s="10"/>
      <c r="F326" s="15" t="s">
        <v>105</v>
      </c>
      <c r="G326" s="16">
        <v>2</v>
      </c>
      <c r="H326" s="10"/>
      <c r="I326" s="17">
        <v>19.11</v>
      </c>
      <c r="J326" s="17">
        <v>0</v>
      </c>
      <c r="K326" s="17">
        <v>0</v>
      </c>
      <c r="L326" s="17">
        <v>0</v>
      </c>
      <c r="M326" s="17">
        <v>12.803700318932499</v>
      </c>
      <c r="N326" s="17">
        <v>3.5743345460483198</v>
      </c>
      <c r="O326" s="18">
        <v>0</v>
      </c>
      <c r="P326" s="10"/>
      <c r="Q326" s="17">
        <f t="shared" si="174"/>
        <v>38.22</v>
      </c>
      <c r="R326" s="17">
        <f t="shared" si="175"/>
        <v>0</v>
      </c>
      <c r="S326" s="17">
        <f t="shared" si="176"/>
        <v>0</v>
      </c>
      <c r="T326" s="17">
        <f t="shared" si="177"/>
        <v>0</v>
      </c>
      <c r="U326" s="17">
        <f t="shared" si="178"/>
        <v>25.607400637864998</v>
      </c>
      <c r="V326" s="17">
        <f t="shared" si="179"/>
        <v>7.1486690920966396</v>
      </c>
      <c r="W326" s="19">
        <f t="shared" si="180"/>
        <v>0</v>
      </c>
      <c r="X326" s="18">
        <f t="shared" si="181"/>
        <v>0</v>
      </c>
      <c r="AA326" s="4">
        <v>35.488034864980897</v>
      </c>
      <c r="AB326" s="2">
        <v>70.98</v>
      </c>
    </row>
    <row r="327" spans="1:28" ht="17.100000000000001" customHeight="1" x14ac:dyDescent="0.2">
      <c r="A327" s="34" t="s">
        <v>49</v>
      </c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20">
        <f t="shared" ref="Q327:X327" si="182">SUM(Q321:Q326)</f>
        <v>460.15277700000001</v>
      </c>
      <c r="R327" s="20">
        <f t="shared" si="182"/>
        <v>2302.3021509999999</v>
      </c>
      <c r="S327" s="20">
        <f t="shared" si="182"/>
        <v>0</v>
      </c>
      <c r="T327" s="20">
        <f t="shared" si="182"/>
        <v>0</v>
      </c>
      <c r="U327" s="20">
        <f t="shared" si="182"/>
        <v>308.30236826962806</v>
      </c>
      <c r="V327" s="20">
        <f t="shared" si="182"/>
        <v>86.066978926801198</v>
      </c>
      <c r="W327" s="21">
        <f t="shared" si="182"/>
        <v>0</v>
      </c>
      <c r="X327" s="22">
        <f t="shared" si="182"/>
        <v>0</v>
      </c>
      <c r="AB327" s="8">
        <v>3156.83</v>
      </c>
    </row>
    <row r="328" spans="1:28" ht="12.75" customHeight="1" x14ac:dyDescent="0.2">
      <c r="A328" s="43" t="s">
        <v>526</v>
      </c>
      <c r="B328" s="44"/>
      <c r="C328" s="33" t="s">
        <v>527</v>
      </c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</row>
    <row r="329" spans="1:28" ht="24" x14ac:dyDescent="0.2">
      <c r="A329" s="12">
        <v>198</v>
      </c>
      <c r="B329" s="13" t="s">
        <v>528</v>
      </c>
      <c r="C329" s="13" t="s">
        <v>31</v>
      </c>
      <c r="D329" s="14" t="s">
        <v>529</v>
      </c>
      <c r="E329" s="10"/>
      <c r="F329" s="15" t="s">
        <v>102</v>
      </c>
      <c r="G329" s="16">
        <v>305.60000000000002</v>
      </c>
      <c r="H329" s="10"/>
      <c r="I329" s="17">
        <v>1.01871</v>
      </c>
      <c r="J329" s="17">
        <v>4.0827799999999996</v>
      </c>
      <c r="K329" s="17">
        <v>0</v>
      </c>
      <c r="L329" s="17">
        <v>0</v>
      </c>
      <c r="M329" s="17">
        <v>0.68253571700155702</v>
      </c>
      <c r="N329" s="17">
        <v>0.19053952618549899</v>
      </c>
      <c r="O329" s="18">
        <v>0</v>
      </c>
      <c r="P329" s="10"/>
      <c r="Q329" s="17">
        <f t="shared" ref="Q329:Q338" si="183">G329*I329</f>
        <v>311.31777600000004</v>
      </c>
      <c r="R329" s="17">
        <f t="shared" ref="R329:R338" si="184">G329*J329</f>
        <v>1247.697568</v>
      </c>
      <c r="S329" s="17">
        <f t="shared" ref="S329:S338" si="185">G329*K329</f>
        <v>0</v>
      </c>
      <c r="T329" s="17">
        <f t="shared" ref="T329:T338" si="186">G329*L329</f>
        <v>0</v>
      </c>
      <c r="U329" s="17">
        <f t="shared" ref="U329:U338" si="187">G329*M329</f>
        <v>208.58291511567583</v>
      </c>
      <c r="V329" s="17">
        <f t="shared" ref="V329:V338" si="188">G329*N329</f>
        <v>58.228879202288496</v>
      </c>
      <c r="W329" s="19">
        <f t="shared" ref="W329:W338" si="189">G329*O329</f>
        <v>0</v>
      </c>
      <c r="X329" s="18">
        <f t="shared" ref="X329:X338" si="190">ROUND(W329,2)</f>
        <v>0</v>
      </c>
      <c r="AA329" s="4">
        <v>5.9745652431870599</v>
      </c>
      <c r="AB329" s="2">
        <v>1825.83</v>
      </c>
    </row>
    <row r="330" spans="1:28" x14ac:dyDescent="0.2">
      <c r="A330" s="12">
        <v>199</v>
      </c>
      <c r="B330" s="13" t="s">
        <v>530</v>
      </c>
      <c r="C330" s="13" t="s">
        <v>31</v>
      </c>
      <c r="D330" s="14" t="s">
        <v>531</v>
      </c>
      <c r="E330" s="10"/>
      <c r="F330" s="15" t="s">
        <v>105</v>
      </c>
      <c r="G330" s="16">
        <v>100</v>
      </c>
      <c r="H330" s="10"/>
      <c r="I330" s="17">
        <v>1.2347999999999999</v>
      </c>
      <c r="J330" s="17">
        <v>0.56457000000000002</v>
      </c>
      <c r="K330" s="17">
        <v>0</v>
      </c>
      <c r="L330" s="17">
        <v>0</v>
      </c>
      <c r="M330" s="17">
        <v>0.82731602060794796</v>
      </c>
      <c r="N330" s="17">
        <v>0.23095700143696801</v>
      </c>
      <c r="O330" s="18">
        <v>0</v>
      </c>
      <c r="P330" s="10"/>
      <c r="Q330" s="17">
        <f t="shared" si="183"/>
        <v>123.47999999999999</v>
      </c>
      <c r="R330" s="17">
        <f t="shared" si="184"/>
        <v>56.457000000000001</v>
      </c>
      <c r="S330" s="17">
        <f t="shared" si="185"/>
        <v>0</v>
      </c>
      <c r="T330" s="17">
        <f t="shared" si="186"/>
        <v>0</v>
      </c>
      <c r="U330" s="17">
        <f t="shared" si="187"/>
        <v>82.731602060794799</v>
      </c>
      <c r="V330" s="17">
        <f t="shared" si="188"/>
        <v>23.095700143696803</v>
      </c>
      <c r="W330" s="19">
        <f t="shared" si="189"/>
        <v>0</v>
      </c>
      <c r="X330" s="18">
        <f t="shared" si="190"/>
        <v>0</v>
      </c>
      <c r="AA330" s="4">
        <v>2.85764302204492</v>
      </c>
      <c r="AB330" s="2">
        <v>285.76</v>
      </c>
    </row>
    <row r="331" spans="1:28" ht="24" x14ac:dyDescent="0.2">
      <c r="A331" s="12">
        <v>200</v>
      </c>
      <c r="B331" s="13" t="s">
        <v>532</v>
      </c>
      <c r="C331" s="13" t="s">
        <v>31</v>
      </c>
      <c r="D331" s="14" t="s">
        <v>533</v>
      </c>
      <c r="E331" s="10"/>
      <c r="F331" s="15" t="s">
        <v>105</v>
      </c>
      <c r="G331" s="16">
        <v>61</v>
      </c>
      <c r="H331" s="10"/>
      <c r="I331" s="17">
        <v>5.1009000000000002</v>
      </c>
      <c r="J331" s="17">
        <v>28.061219999999999</v>
      </c>
      <c r="K331" s="17">
        <v>0</v>
      </c>
      <c r="L331" s="17">
        <v>0</v>
      </c>
      <c r="M331" s="17">
        <v>3.41760308513045</v>
      </c>
      <c r="N331" s="17">
        <v>0.95407237498366704</v>
      </c>
      <c r="O331" s="18">
        <v>0</v>
      </c>
      <c r="P331" s="10"/>
      <c r="Q331" s="17">
        <f t="shared" si="183"/>
        <v>311.1549</v>
      </c>
      <c r="R331" s="17">
        <f t="shared" si="184"/>
        <v>1711.73442</v>
      </c>
      <c r="S331" s="17">
        <f t="shared" si="185"/>
        <v>0</v>
      </c>
      <c r="T331" s="17">
        <f t="shared" si="186"/>
        <v>0</v>
      </c>
      <c r="U331" s="17">
        <f t="shared" si="187"/>
        <v>208.47378819295744</v>
      </c>
      <c r="V331" s="17">
        <f t="shared" si="188"/>
        <v>58.198414874003689</v>
      </c>
      <c r="W331" s="19">
        <f t="shared" si="189"/>
        <v>0</v>
      </c>
      <c r="X331" s="18">
        <f t="shared" si="190"/>
        <v>0</v>
      </c>
      <c r="AA331" s="4">
        <v>37.533795460114099</v>
      </c>
      <c r="AB331" s="2">
        <v>2289.56</v>
      </c>
    </row>
    <row r="332" spans="1:28" x14ac:dyDescent="0.2">
      <c r="A332" s="12">
        <v>201</v>
      </c>
      <c r="B332" s="13" t="s">
        <v>534</v>
      </c>
      <c r="C332" s="13" t="s">
        <v>31</v>
      </c>
      <c r="D332" s="14" t="s">
        <v>535</v>
      </c>
      <c r="E332" s="10"/>
      <c r="F332" s="15" t="s">
        <v>105</v>
      </c>
      <c r="G332" s="16">
        <v>39</v>
      </c>
      <c r="H332" s="10"/>
      <c r="I332" s="17">
        <v>2.3226</v>
      </c>
      <c r="J332" s="17">
        <v>9.3781350000000003</v>
      </c>
      <c r="K332" s="17">
        <v>0</v>
      </c>
      <c r="L332" s="17">
        <v>0</v>
      </c>
      <c r="M332" s="17">
        <v>1.55614203876257</v>
      </c>
      <c r="N332" s="17">
        <v>0.43441912175048802</v>
      </c>
      <c r="O332" s="18">
        <v>0</v>
      </c>
      <c r="P332" s="10"/>
      <c r="Q332" s="17">
        <f t="shared" si="183"/>
        <v>90.581400000000002</v>
      </c>
      <c r="R332" s="17">
        <f t="shared" si="184"/>
        <v>365.74726500000003</v>
      </c>
      <c r="S332" s="17">
        <f t="shared" si="185"/>
        <v>0</v>
      </c>
      <c r="T332" s="17">
        <f t="shared" si="186"/>
        <v>0</v>
      </c>
      <c r="U332" s="17">
        <f t="shared" si="187"/>
        <v>60.689539511740229</v>
      </c>
      <c r="V332" s="17">
        <f t="shared" si="188"/>
        <v>16.942345748269034</v>
      </c>
      <c r="W332" s="19">
        <f t="shared" si="189"/>
        <v>0</v>
      </c>
      <c r="X332" s="18">
        <f t="shared" si="190"/>
        <v>0</v>
      </c>
      <c r="AA332" s="4">
        <v>13.691296160513099</v>
      </c>
      <c r="AB332" s="2">
        <v>533.96</v>
      </c>
    </row>
    <row r="333" spans="1:28" ht="24" x14ac:dyDescent="0.2">
      <c r="A333" s="12">
        <v>202</v>
      </c>
      <c r="B333" s="13" t="s">
        <v>536</v>
      </c>
      <c r="C333" s="13" t="s">
        <v>31</v>
      </c>
      <c r="D333" s="27" t="s">
        <v>584</v>
      </c>
      <c r="E333" s="10"/>
      <c r="F333" s="15" t="s">
        <v>351</v>
      </c>
      <c r="G333" s="16">
        <v>23</v>
      </c>
      <c r="H333" s="10"/>
      <c r="I333" s="17">
        <v>9.2609999999999992</v>
      </c>
      <c r="J333" s="17">
        <v>338.89328999999998</v>
      </c>
      <c r="K333" s="17">
        <v>0</v>
      </c>
      <c r="L333" s="17">
        <v>0</v>
      </c>
      <c r="M333" s="17">
        <v>6.2048701545596101</v>
      </c>
      <c r="N333" s="17">
        <v>1.7321775107772599</v>
      </c>
      <c r="O333" s="18">
        <v>0</v>
      </c>
      <c r="P333" s="10"/>
      <c r="Q333" s="17">
        <f t="shared" si="183"/>
        <v>213.00299999999999</v>
      </c>
      <c r="R333" s="17">
        <f t="shared" si="184"/>
        <v>7794.5456699999995</v>
      </c>
      <c r="S333" s="17">
        <f t="shared" si="185"/>
        <v>0</v>
      </c>
      <c r="T333" s="17">
        <f t="shared" si="186"/>
        <v>0</v>
      </c>
      <c r="U333" s="17">
        <f t="shared" si="187"/>
        <v>142.71201355487102</v>
      </c>
      <c r="V333" s="17">
        <f t="shared" si="188"/>
        <v>39.840082747876977</v>
      </c>
      <c r="W333" s="19">
        <f t="shared" si="189"/>
        <v>0</v>
      </c>
      <c r="X333" s="18">
        <f t="shared" si="190"/>
        <v>0</v>
      </c>
      <c r="AA333" s="4">
        <v>356.09133766533699</v>
      </c>
      <c r="AB333" s="2">
        <v>8190.1</v>
      </c>
    </row>
    <row r="334" spans="1:28" x14ac:dyDescent="0.2">
      <c r="A334" s="12">
        <v>203</v>
      </c>
      <c r="B334" s="13" t="s">
        <v>537</v>
      </c>
      <c r="C334" s="13" t="s">
        <v>31</v>
      </c>
      <c r="D334" s="27" t="s">
        <v>585</v>
      </c>
      <c r="E334" s="10"/>
      <c r="F334" s="15" t="s">
        <v>351</v>
      </c>
      <c r="G334" s="16">
        <v>32</v>
      </c>
      <c r="H334" s="10"/>
      <c r="I334" s="17">
        <v>9.2609999999999992</v>
      </c>
      <c r="J334" s="17">
        <v>311.52251000000001</v>
      </c>
      <c r="K334" s="17">
        <v>0</v>
      </c>
      <c r="L334" s="17">
        <v>0</v>
      </c>
      <c r="M334" s="17">
        <v>6.2048701545596101</v>
      </c>
      <c r="N334" s="17">
        <v>1.7321775107772599</v>
      </c>
      <c r="O334" s="18">
        <v>0</v>
      </c>
      <c r="P334" s="10"/>
      <c r="Q334" s="17">
        <f t="shared" si="183"/>
        <v>296.35199999999998</v>
      </c>
      <c r="R334" s="17">
        <f t="shared" si="184"/>
        <v>9968.7203200000004</v>
      </c>
      <c r="S334" s="17">
        <f t="shared" si="185"/>
        <v>0</v>
      </c>
      <c r="T334" s="17">
        <f t="shared" si="186"/>
        <v>0</v>
      </c>
      <c r="U334" s="17">
        <f t="shared" si="187"/>
        <v>198.55584494590752</v>
      </c>
      <c r="V334" s="17">
        <f t="shared" si="188"/>
        <v>55.429680344872317</v>
      </c>
      <c r="W334" s="19">
        <f t="shared" si="189"/>
        <v>0</v>
      </c>
      <c r="X334" s="18">
        <f t="shared" si="190"/>
        <v>0</v>
      </c>
      <c r="AA334" s="4">
        <v>328.72055766533703</v>
      </c>
      <c r="AB334" s="2">
        <v>10519.06</v>
      </c>
    </row>
    <row r="335" spans="1:28" ht="24" x14ac:dyDescent="0.2">
      <c r="A335" s="12">
        <v>204</v>
      </c>
      <c r="B335" s="13" t="s">
        <v>538</v>
      </c>
      <c r="C335" s="13" t="s">
        <v>31</v>
      </c>
      <c r="D335" s="14" t="s">
        <v>539</v>
      </c>
      <c r="E335" s="10"/>
      <c r="F335" s="15" t="s">
        <v>351</v>
      </c>
      <c r="G335" s="16">
        <v>25</v>
      </c>
      <c r="H335" s="10"/>
      <c r="I335" s="17">
        <v>7.9379999999999997</v>
      </c>
      <c r="J335" s="17">
        <v>78.777810000000002</v>
      </c>
      <c r="K335" s="17">
        <v>0</v>
      </c>
      <c r="L335" s="17">
        <v>0</v>
      </c>
      <c r="M335" s="17">
        <v>5.3184601324796699</v>
      </c>
      <c r="N335" s="17">
        <v>1.48472358066623</v>
      </c>
      <c r="O335" s="18">
        <v>0</v>
      </c>
      <c r="P335" s="10"/>
      <c r="Q335" s="17">
        <f t="shared" si="183"/>
        <v>198.45</v>
      </c>
      <c r="R335" s="17">
        <f t="shared" si="184"/>
        <v>1969.44525</v>
      </c>
      <c r="S335" s="17">
        <f t="shared" si="185"/>
        <v>0</v>
      </c>
      <c r="T335" s="17">
        <f t="shared" si="186"/>
        <v>0</v>
      </c>
      <c r="U335" s="17">
        <f t="shared" si="187"/>
        <v>132.96150331199175</v>
      </c>
      <c r="V335" s="17">
        <f t="shared" si="188"/>
        <v>37.118089516655751</v>
      </c>
      <c r="W335" s="19">
        <f t="shared" si="189"/>
        <v>0</v>
      </c>
      <c r="X335" s="18">
        <f t="shared" si="190"/>
        <v>0</v>
      </c>
      <c r="AA335" s="4">
        <v>93.518993713145903</v>
      </c>
      <c r="AB335" s="2">
        <v>2337.9699999999998</v>
      </c>
    </row>
    <row r="336" spans="1:28" x14ac:dyDescent="0.2">
      <c r="A336" s="12">
        <v>205</v>
      </c>
      <c r="B336" s="13" t="s">
        <v>516</v>
      </c>
      <c r="C336" s="13" t="s">
        <v>31</v>
      </c>
      <c r="D336" s="14" t="s">
        <v>517</v>
      </c>
      <c r="E336" s="10"/>
      <c r="F336" s="15" t="s">
        <v>105</v>
      </c>
      <c r="G336" s="16">
        <v>15</v>
      </c>
      <c r="H336" s="10"/>
      <c r="I336" s="17">
        <v>1.617</v>
      </c>
      <c r="J336" s="17">
        <v>0</v>
      </c>
      <c r="K336" s="17">
        <v>0</v>
      </c>
      <c r="L336" s="17">
        <v>0</v>
      </c>
      <c r="M336" s="17">
        <v>1.0833900269865999</v>
      </c>
      <c r="N336" s="17">
        <v>0.302443692357935</v>
      </c>
      <c r="O336" s="18">
        <v>0</v>
      </c>
      <c r="P336" s="10"/>
      <c r="Q336" s="17">
        <f t="shared" si="183"/>
        <v>24.254999999999999</v>
      </c>
      <c r="R336" s="17">
        <f t="shared" si="184"/>
        <v>0</v>
      </c>
      <c r="S336" s="17">
        <f t="shared" si="185"/>
        <v>0</v>
      </c>
      <c r="T336" s="17">
        <f t="shared" si="186"/>
        <v>0</v>
      </c>
      <c r="U336" s="17">
        <f t="shared" si="187"/>
        <v>16.250850404798999</v>
      </c>
      <c r="V336" s="17">
        <f t="shared" si="188"/>
        <v>4.5366553853690252</v>
      </c>
      <c r="W336" s="19">
        <f t="shared" si="189"/>
        <v>0</v>
      </c>
      <c r="X336" s="18">
        <f t="shared" si="190"/>
        <v>0</v>
      </c>
      <c r="AA336" s="4">
        <v>3.00283371934453</v>
      </c>
      <c r="AB336" s="2">
        <v>45.04</v>
      </c>
    </row>
    <row r="337" spans="1:28" ht="24" x14ac:dyDescent="0.2">
      <c r="A337" s="12">
        <v>206</v>
      </c>
      <c r="B337" s="13" t="s">
        <v>522</v>
      </c>
      <c r="C337" s="13" t="s">
        <v>31</v>
      </c>
      <c r="D337" s="14" t="s">
        <v>523</v>
      </c>
      <c r="E337" s="10"/>
      <c r="F337" s="15" t="s">
        <v>105</v>
      </c>
      <c r="G337" s="16">
        <v>2</v>
      </c>
      <c r="H337" s="10"/>
      <c r="I337" s="17">
        <v>4.851</v>
      </c>
      <c r="J337" s="17">
        <v>0</v>
      </c>
      <c r="K337" s="17">
        <v>0</v>
      </c>
      <c r="L337" s="17">
        <v>0</v>
      </c>
      <c r="M337" s="17">
        <v>3.2501700809598</v>
      </c>
      <c r="N337" s="17">
        <v>0.907331077073804</v>
      </c>
      <c r="O337" s="18">
        <v>0</v>
      </c>
      <c r="P337" s="10"/>
      <c r="Q337" s="17">
        <f t="shared" si="183"/>
        <v>9.702</v>
      </c>
      <c r="R337" s="17">
        <f t="shared" si="184"/>
        <v>0</v>
      </c>
      <c r="S337" s="17">
        <f t="shared" si="185"/>
        <v>0</v>
      </c>
      <c r="T337" s="17">
        <f t="shared" si="186"/>
        <v>0</v>
      </c>
      <c r="U337" s="17">
        <f t="shared" si="187"/>
        <v>6.5003401619196</v>
      </c>
      <c r="V337" s="17">
        <f t="shared" si="188"/>
        <v>1.814662154147608</v>
      </c>
      <c r="W337" s="19">
        <f t="shared" si="189"/>
        <v>0</v>
      </c>
      <c r="X337" s="18">
        <f t="shared" si="190"/>
        <v>0</v>
      </c>
      <c r="AA337" s="4">
        <v>9.0085011580335994</v>
      </c>
      <c r="AB337" s="2">
        <v>18.02</v>
      </c>
    </row>
    <row r="338" spans="1:28" x14ac:dyDescent="0.2">
      <c r="A338" s="12">
        <v>207</v>
      </c>
      <c r="B338" s="13" t="s">
        <v>524</v>
      </c>
      <c r="C338" s="13" t="s">
        <v>31</v>
      </c>
      <c r="D338" s="14" t="s">
        <v>525</v>
      </c>
      <c r="E338" s="10"/>
      <c r="F338" s="15" t="s">
        <v>105</v>
      </c>
      <c r="G338" s="16">
        <v>2</v>
      </c>
      <c r="H338" s="10"/>
      <c r="I338" s="17">
        <v>19.11</v>
      </c>
      <c r="J338" s="17">
        <v>0</v>
      </c>
      <c r="K338" s="17">
        <v>0</v>
      </c>
      <c r="L338" s="17">
        <v>0</v>
      </c>
      <c r="M338" s="17">
        <v>12.803700318932499</v>
      </c>
      <c r="N338" s="17">
        <v>3.5743345460483198</v>
      </c>
      <c r="O338" s="18">
        <v>0</v>
      </c>
      <c r="P338" s="10"/>
      <c r="Q338" s="17">
        <f t="shared" si="183"/>
        <v>38.22</v>
      </c>
      <c r="R338" s="17">
        <f t="shared" si="184"/>
        <v>0</v>
      </c>
      <c r="S338" s="17">
        <f t="shared" si="185"/>
        <v>0</v>
      </c>
      <c r="T338" s="17">
        <f t="shared" si="186"/>
        <v>0</v>
      </c>
      <c r="U338" s="17">
        <f t="shared" si="187"/>
        <v>25.607400637864998</v>
      </c>
      <c r="V338" s="17">
        <f t="shared" si="188"/>
        <v>7.1486690920966396</v>
      </c>
      <c r="W338" s="19">
        <f t="shared" si="189"/>
        <v>0</v>
      </c>
      <c r="X338" s="18">
        <f t="shared" si="190"/>
        <v>0</v>
      </c>
      <c r="AA338" s="4">
        <v>35.488034864980897</v>
      </c>
      <c r="AB338" s="2">
        <v>70.98</v>
      </c>
    </row>
    <row r="339" spans="1:28" ht="12.75" x14ac:dyDescent="0.2">
      <c r="A339" s="34" t="s">
        <v>49</v>
      </c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20">
        <f t="shared" ref="Q339:X339" si="191">SUM(Q329:Q338)</f>
        <v>1616.5160760000001</v>
      </c>
      <c r="R339" s="20">
        <f t="shared" si="191"/>
        <v>23114.347493000001</v>
      </c>
      <c r="S339" s="20">
        <f t="shared" si="191"/>
        <v>0</v>
      </c>
      <c r="T339" s="20">
        <f t="shared" si="191"/>
        <v>0</v>
      </c>
      <c r="U339" s="20">
        <f t="shared" si="191"/>
        <v>1083.0657978985223</v>
      </c>
      <c r="V339" s="20">
        <f t="shared" si="191"/>
        <v>302.35317920927639</v>
      </c>
      <c r="W339" s="21">
        <f t="shared" si="191"/>
        <v>0</v>
      </c>
      <c r="X339" s="22">
        <f t="shared" si="191"/>
        <v>0</v>
      </c>
      <c r="AB339" s="8">
        <v>26116.28</v>
      </c>
    </row>
    <row r="340" spans="1:28" ht="12.75" customHeight="1" x14ac:dyDescent="0.2">
      <c r="A340" s="43" t="s">
        <v>540</v>
      </c>
      <c r="B340" s="44"/>
      <c r="C340" s="33" t="s">
        <v>541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</row>
    <row r="341" spans="1:28" x14ac:dyDescent="0.2">
      <c r="A341" s="12">
        <v>208</v>
      </c>
      <c r="B341" s="13" t="s">
        <v>542</v>
      </c>
      <c r="C341" s="13" t="s">
        <v>31</v>
      </c>
      <c r="D341" s="14" t="s">
        <v>543</v>
      </c>
      <c r="E341" s="10"/>
      <c r="F341" s="15" t="s">
        <v>102</v>
      </c>
      <c r="G341" s="16">
        <v>38</v>
      </c>
      <c r="H341" s="10"/>
      <c r="I341" s="17">
        <v>1.7786999999999999</v>
      </c>
      <c r="J341" s="17">
        <v>0</v>
      </c>
      <c r="K341" s="17">
        <v>0</v>
      </c>
      <c r="L341" s="17">
        <v>0</v>
      </c>
      <c r="M341" s="17">
        <v>1.1917290296852601</v>
      </c>
      <c r="N341" s="17">
        <v>0.33268806159372799</v>
      </c>
      <c r="O341" s="18">
        <v>0</v>
      </c>
      <c r="P341" s="10"/>
      <c r="Q341" s="17">
        <f t="shared" ref="Q341:Q346" si="192">G341*I341</f>
        <v>67.590599999999995</v>
      </c>
      <c r="R341" s="17">
        <f t="shared" ref="R341:R346" si="193">G341*J341</f>
        <v>0</v>
      </c>
      <c r="S341" s="17">
        <f t="shared" ref="S341:S346" si="194">G341*K341</f>
        <v>0</v>
      </c>
      <c r="T341" s="17">
        <f t="shared" ref="T341:T346" si="195">G341*L341</f>
        <v>0</v>
      </c>
      <c r="U341" s="17">
        <f t="shared" ref="U341:U346" si="196">G341*M341</f>
        <v>45.285703128039884</v>
      </c>
      <c r="V341" s="17">
        <f t="shared" ref="V341:V346" si="197">G341*N341</f>
        <v>12.642146340561663</v>
      </c>
      <c r="W341" s="19">
        <f t="shared" ref="W341:W346" si="198">G341*O341</f>
        <v>0</v>
      </c>
      <c r="X341" s="18">
        <f t="shared" ref="X341:X346" si="199">ROUND(W341,2)</f>
        <v>0</v>
      </c>
      <c r="AA341" s="4">
        <v>3.30311709127899</v>
      </c>
      <c r="AB341" s="2">
        <v>125.52</v>
      </c>
    </row>
    <row r="342" spans="1:28" ht="24" x14ac:dyDescent="0.2">
      <c r="A342" s="12">
        <v>209</v>
      </c>
      <c r="B342" s="13" t="s">
        <v>544</v>
      </c>
      <c r="C342" s="13" t="s">
        <v>31</v>
      </c>
      <c r="D342" s="14" t="s">
        <v>545</v>
      </c>
      <c r="E342" s="10"/>
      <c r="F342" s="15" t="s">
        <v>102</v>
      </c>
      <c r="G342" s="16">
        <v>38</v>
      </c>
      <c r="H342" s="10"/>
      <c r="I342" s="17">
        <v>1.3524</v>
      </c>
      <c r="J342" s="17">
        <v>1.2606474999999999</v>
      </c>
      <c r="K342" s="17">
        <v>0</v>
      </c>
      <c r="L342" s="17">
        <v>0</v>
      </c>
      <c r="M342" s="17">
        <v>0.90610802257060996</v>
      </c>
      <c r="N342" s="17">
        <v>0.25295290633572698</v>
      </c>
      <c r="O342" s="18">
        <v>0</v>
      </c>
      <c r="P342" s="10"/>
      <c r="Q342" s="17">
        <f t="shared" si="192"/>
        <v>51.391200000000005</v>
      </c>
      <c r="R342" s="17">
        <f t="shared" si="193"/>
        <v>47.904604999999997</v>
      </c>
      <c r="S342" s="17">
        <f t="shared" si="194"/>
        <v>0</v>
      </c>
      <c r="T342" s="17">
        <f t="shared" si="195"/>
        <v>0</v>
      </c>
      <c r="U342" s="17">
        <f t="shared" si="196"/>
        <v>34.432104857683179</v>
      </c>
      <c r="V342" s="17">
        <f t="shared" si="197"/>
        <v>9.6122104407576252</v>
      </c>
      <c r="W342" s="19">
        <f t="shared" si="198"/>
        <v>0</v>
      </c>
      <c r="X342" s="18">
        <f t="shared" si="199"/>
        <v>0</v>
      </c>
      <c r="AA342" s="4">
        <v>3.77210842890634</v>
      </c>
      <c r="AB342" s="2">
        <v>143.34</v>
      </c>
    </row>
    <row r="343" spans="1:28" x14ac:dyDescent="0.2">
      <c r="A343" s="12">
        <v>210</v>
      </c>
      <c r="B343" s="13" t="s">
        <v>546</v>
      </c>
      <c r="C343" s="13" t="s">
        <v>31</v>
      </c>
      <c r="D343" s="14" t="s">
        <v>547</v>
      </c>
      <c r="E343" s="10"/>
      <c r="F343" s="15" t="s">
        <v>105</v>
      </c>
      <c r="G343" s="16">
        <v>1</v>
      </c>
      <c r="H343" s="10"/>
      <c r="I343" s="17">
        <v>43.953000000000003</v>
      </c>
      <c r="J343" s="17">
        <v>2576.84</v>
      </c>
      <c r="K343" s="17">
        <v>0</v>
      </c>
      <c r="L343" s="17">
        <v>0</v>
      </c>
      <c r="M343" s="17">
        <v>29.448510733544801</v>
      </c>
      <c r="N343" s="17">
        <v>8.2209694559111401</v>
      </c>
      <c r="O343" s="18">
        <v>0</v>
      </c>
      <c r="P343" s="10"/>
      <c r="Q343" s="17">
        <f t="shared" si="192"/>
        <v>43.953000000000003</v>
      </c>
      <c r="R343" s="17">
        <f t="shared" si="193"/>
        <v>2576.84</v>
      </c>
      <c r="S343" s="17">
        <f t="shared" si="194"/>
        <v>0</v>
      </c>
      <c r="T343" s="17">
        <f t="shared" si="195"/>
        <v>0</v>
      </c>
      <c r="U343" s="17">
        <f t="shared" si="196"/>
        <v>29.448510733544801</v>
      </c>
      <c r="V343" s="17">
        <f t="shared" si="197"/>
        <v>8.2209694559111401</v>
      </c>
      <c r="W343" s="19">
        <f t="shared" si="198"/>
        <v>0</v>
      </c>
      <c r="X343" s="18">
        <f t="shared" si="199"/>
        <v>0</v>
      </c>
      <c r="AA343" s="4">
        <v>2658.4624801894602</v>
      </c>
      <c r="AB343" s="2">
        <v>2658.46</v>
      </c>
    </row>
    <row r="344" spans="1:28" x14ac:dyDescent="0.2">
      <c r="A344" s="12">
        <v>211</v>
      </c>
      <c r="B344" s="13" t="s">
        <v>548</v>
      </c>
      <c r="C344" s="13" t="s">
        <v>31</v>
      </c>
      <c r="D344" s="14" t="s">
        <v>549</v>
      </c>
      <c r="E344" s="10"/>
      <c r="F344" s="15" t="s">
        <v>105</v>
      </c>
      <c r="G344" s="16">
        <v>10</v>
      </c>
      <c r="H344" s="10"/>
      <c r="I344" s="17">
        <v>2.6459999999999999</v>
      </c>
      <c r="J344" s="17">
        <v>14.34</v>
      </c>
      <c r="K344" s="17">
        <v>0</v>
      </c>
      <c r="L344" s="17">
        <v>0</v>
      </c>
      <c r="M344" s="17">
        <v>1.77282004415989</v>
      </c>
      <c r="N344" s="17">
        <v>0.494907860222075</v>
      </c>
      <c r="O344" s="18">
        <v>0</v>
      </c>
      <c r="P344" s="10"/>
      <c r="Q344" s="17">
        <f t="shared" si="192"/>
        <v>26.46</v>
      </c>
      <c r="R344" s="17">
        <f t="shared" si="193"/>
        <v>143.4</v>
      </c>
      <c r="S344" s="17">
        <f t="shared" si="194"/>
        <v>0</v>
      </c>
      <c r="T344" s="17">
        <f t="shared" si="195"/>
        <v>0</v>
      </c>
      <c r="U344" s="17">
        <f t="shared" si="196"/>
        <v>17.728200441598901</v>
      </c>
      <c r="V344" s="17">
        <f t="shared" si="197"/>
        <v>4.9490786022207498</v>
      </c>
      <c r="W344" s="19">
        <f t="shared" si="198"/>
        <v>0</v>
      </c>
      <c r="X344" s="18">
        <f t="shared" si="199"/>
        <v>0</v>
      </c>
      <c r="AA344" s="4">
        <v>19.253727904382</v>
      </c>
      <c r="AB344" s="2">
        <v>192.54</v>
      </c>
    </row>
    <row r="345" spans="1:28" x14ac:dyDescent="0.2">
      <c r="A345" s="12">
        <v>212</v>
      </c>
      <c r="B345" s="13" t="s">
        <v>548</v>
      </c>
      <c r="C345" s="13" t="s">
        <v>31</v>
      </c>
      <c r="D345" s="14" t="s">
        <v>549</v>
      </c>
      <c r="E345" s="10"/>
      <c r="F345" s="15" t="s">
        <v>105</v>
      </c>
      <c r="G345" s="16">
        <v>8</v>
      </c>
      <c r="H345" s="10"/>
      <c r="I345" s="17">
        <v>2.6459999999999999</v>
      </c>
      <c r="J345" s="17">
        <v>14.34</v>
      </c>
      <c r="K345" s="17">
        <v>0</v>
      </c>
      <c r="L345" s="17">
        <v>0</v>
      </c>
      <c r="M345" s="17">
        <v>1.77282004415989</v>
      </c>
      <c r="N345" s="17">
        <v>0.494907860222075</v>
      </c>
      <c r="O345" s="18">
        <v>0</v>
      </c>
      <c r="P345" s="10"/>
      <c r="Q345" s="17">
        <f t="shared" si="192"/>
        <v>21.167999999999999</v>
      </c>
      <c r="R345" s="17">
        <f t="shared" si="193"/>
        <v>114.72</v>
      </c>
      <c r="S345" s="17">
        <f t="shared" si="194"/>
        <v>0</v>
      </c>
      <c r="T345" s="17">
        <f t="shared" si="195"/>
        <v>0</v>
      </c>
      <c r="U345" s="17">
        <f t="shared" si="196"/>
        <v>14.18256035327912</v>
      </c>
      <c r="V345" s="17">
        <f t="shared" si="197"/>
        <v>3.9592628817766</v>
      </c>
      <c r="W345" s="19">
        <f t="shared" si="198"/>
        <v>0</v>
      </c>
      <c r="X345" s="18">
        <f t="shared" si="199"/>
        <v>0</v>
      </c>
      <c r="AA345" s="4">
        <v>19.253727904382</v>
      </c>
      <c r="AB345" s="2">
        <v>154.03</v>
      </c>
    </row>
    <row r="346" spans="1:28" x14ac:dyDescent="0.2">
      <c r="A346" s="12">
        <v>213</v>
      </c>
      <c r="B346" s="13" t="s">
        <v>499</v>
      </c>
      <c r="C346" s="13" t="s">
        <v>31</v>
      </c>
      <c r="D346" s="14" t="s">
        <v>550</v>
      </c>
      <c r="E346" s="10"/>
      <c r="F346" s="15" t="s">
        <v>102</v>
      </c>
      <c r="G346" s="16">
        <v>26</v>
      </c>
      <c r="H346" s="10"/>
      <c r="I346" s="17">
        <v>0.80262</v>
      </c>
      <c r="J346" s="17">
        <v>6.2361000000000004</v>
      </c>
      <c r="K346" s="17">
        <v>0</v>
      </c>
      <c r="L346" s="17">
        <v>0</v>
      </c>
      <c r="M346" s="17">
        <v>0.53775541339516597</v>
      </c>
      <c r="N346" s="17">
        <v>0.150122050934029</v>
      </c>
      <c r="O346" s="18">
        <v>0</v>
      </c>
      <c r="P346" s="10"/>
      <c r="Q346" s="17">
        <f t="shared" si="192"/>
        <v>20.868120000000001</v>
      </c>
      <c r="R346" s="17">
        <f t="shared" si="193"/>
        <v>162.1386</v>
      </c>
      <c r="S346" s="17">
        <f t="shared" si="194"/>
        <v>0</v>
      </c>
      <c r="T346" s="17">
        <f t="shared" si="195"/>
        <v>0</v>
      </c>
      <c r="U346" s="17">
        <f t="shared" si="196"/>
        <v>13.981640748274316</v>
      </c>
      <c r="V346" s="17">
        <f t="shared" si="197"/>
        <v>3.9031733242847539</v>
      </c>
      <c r="W346" s="19">
        <f t="shared" si="198"/>
        <v>0</v>
      </c>
      <c r="X346" s="18">
        <f t="shared" si="199"/>
        <v>0</v>
      </c>
      <c r="AA346" s="4">
        <v>7.7265974643291999</v>
      </c>
      <c r="AB346" s="2">
        <v>200.89</v>
      </c>
    </row>
    <row r="347" spans="1:28" ht="12.75" x14ac:dyDescent="0.2">
      <c r="A347" s="34" t="s">
        <v>49</v>
      </c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20">
        <f t="shared" ref="Q347:X347" si="200">SUM(Q341:Q346)</f>
        <v>231.43092000000001</v>
      </c>
      <c r="R347" s="20">
        <f t="shared" si="200"/>
        <v>3045.003205</v>
      </c>
      <c r="S347" s="20">
        <f t="shared" si="200"/>
        <v>0</v>
      </c>
      <c r="T347" s="20">
        <f t="shared" si="200"/>
        <v>0</v>
      </c>
      <c r="U347" s="20">
        <f t="shared" si="200"/>
        <v>155.0587202624202</v>
      </c>
      <c r="V347" s="20">
        <f t="shared" si="200"/>
        <v>43.286841045512531</v>
      </c>
      <c r="W347" s="21">
        <f t="shared" si="200"/>
        <v>0</v>
      </c>
      <c r="X347" s="22">
        <f t="shared" si="200"/>
        <v>0</v>
      </c>
      <c r="AB347" s="8">
        <v>3474.78</v>
      </c>
    </row>
    <row r="348" spans="1:28" ht="12.75" customHeight="1" x14ac:dyDescent="0.2">
      <c r="A348" s="43" t="s">
        <v>551</v>
      </c>
      <c r="B348" s="44"/>
      <c r="C348" s="37" t="s">
        <v>552</v>
      </c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9"/>
    </row>
    <row r="349" spans="1:28" x14ac:dyDescent="0.2">
      <c r="A349" s="12">
        <v>214</v>
      </c>
      <c r="B349" s="13" t="s">
        <v>553</v>
      </c>
      <c r="C349" s="13" t="s">
        <v>31</v>
      </c>
      <c r="D349" s="14" t="s">
        <v>554</v>
      </c>
      <c r="E349" s="10"/>
      <c r="F349" s="15" t="s">
        <v>102</v>
      </c>
      <c r="G349" s="16">
        <v>44</v>
      </c>
      <c r="H349" s="10"/>
      <c r="I349" s="17">
        <v>1.5435000000000001</v>
      </c>
      <c r="J349" s="17">
        <v>4.6357059999999999</v>
      </c>
      <c r="K349" s="17">
        <v>0</v>
      </c>
      <c r="L349" s="17">
        <v>0.20550599999999999</v>
      </c>
      <c r="M349" s="17">
        <v>1.1718340491896899</v>
      </c>
      <c r="N349" s="17">
        <v>0.32713409560679202</v>
      </c>
      <c r="O349" s="18">
        <v>0</v>
      </c>
      <c r="P349" s="10"/>
      <c r="Q349" s="17">
        <f t="shared" ref="Q349:Q357" si="201">G349*I349</f>
        <v>67.914000000000001</v>
      </c>
      <c r="R349" s="17">
        <f t="shared" ref="R349:R357" si="202">G349*J349</f>
        <v>203.97106399999998</v>
      </c>
      <c r="S349" s="17">
        <f t="shared" ref="S349:S357" si="203">G349*K349</f>
        <v>0</v>
      </c>
      <c r="T349" s="17">
        <f t="shared" ref="T349:T357" si="204">G349*L349</f>
        <v>9.0422639999999994</v>
      </c>
      <c r="U349" s="17">
        <f t="shared" ref="U349:U357" si="205">G349*M349</f>
        <v>51.560698164346356</v>
      </c>
      <c r="V349" s="17">
        <f t="shared" ref="V349:V357" si="206">G349*N349</f>
        <v>14.393900206698849</v>
      </c>
      <c r="W349" s="19">
        <f t="shared" ref="W349:W357" si="207">G349*O349</f>
        <v>0</v>
      </c>
      <c r="X349" s="18">
        <f t="shared" ref="X349:X357" si="208">ROUND(W349,2)</f>
        <v>0</v>
      </c>
      <c r="AA349" s="4">
        <v>7.8836801447964797</v>
      </c>
      <c r="AB349" s="2">
        <v>346.88</v>
      </c>
    </row>
    <row r="350" spans="1:28" ht="24" x14ac:dyDescent="0.2">
      <c r="A350" s="12">
        <v>215</v>
      </c>
      <c r="B350" s="13" t="s">
        <v>555</v>
      </c>
      <c r="C350" s="13" t="s">
        <v>31</v>
      </c>
      <c r="D350" s="14" t="s">
        <v>556</v>
      </c>
      <c r="E350" s="10"/>
      <c r="F350" s="15" t="s">
        <v>102</v>
      </c>
      <c r="G350" s="16">
        <v>110</v>
      </c>
      <c r="H350" s="10"/>
      <c r="I350" s="17">
        <v>4.5864000000000003</v>
      </c>
      <c r="J350" s="17">
        <v>10.3591625</v>
      </c>
      <c r="K350" s="17">
        <v>0</v>
      </c>
      <c r="L350" s="17">
        <v>0.23066999999999999</v>
      </c>
      <c r="M350" s="17">
        <v>3.2274369803935299</v>
      </c>
      <c r="N350" s="17">
        <v>0.90098480961449401</v>
      </c>
      <c r="O350" s="18">
        <v>0</v>
      </c>
      <c r="P350" s="10"/>
      <c r="Q350" s="17">
        <f t="shared" si="201"/>
        <v>504.50400000000002</v>
      </c>
      <c r="R350" s="17">
        <f t="shared" si="202"/>
        <v>1139.507875</v>
      </c>
      <c r="S350" s="17">
        <f t="shared" si="203"/>
        <v>0</v>
      </c>
      <c r="T350" s="17">
        <f t="shared" si="204"/>
        <v>25.373699999999999</v>
      </c>
      <c r="U350" s="17">
        <f t="shared" si="205"/>
        <v>355.01806784328829</v>
      </c>
      <c r="V350" s="17">
        <f t="shared" si="206"/>
        <v>99.108329057594347</v>
      </c>
      <c r="W350" s="19">
        <f t="shared" si="207"/>
        <v>0</v>
      </c>
      <c r="X350" s="18">
        <f t="shared" si="208"/>
        <v>0</v>
      </c>
      <c r="AA350" s="4">
        <v>19.304654290007999</v>
      </c>
      <c r="AB350" s="2">
        <v>2123.5100000000002</v>
      </c>
    </row>
    <row r="351" spans="1:28" x14ac:dyDescent="0.2">
      <c r="A351" s="12">
        <v>216</v>
      </c>
      <c r="B351" s="13" t="s">
        <v>557</v>
      </c>
      <c r="C351" s="13" t="s">
        <v>31</v>
      </c>
      <c r="D351" s="14" t="s">
        <v>558</v>
      </c>
      <c r="E351" s="10"/>
      <c r="F351" s="15" t="s">
        <v>105</v>
      </c>
      <c r="G351" s="16">
        <v>4</v>
      </c>
      <c r="H351" s="10"/>
      <c r="I351" s="17">
        <v>2.0579999999999998</v>
      </c>
      <c r="J351" s="17">
        <v>13.171250000000001</v>
      </c>
      <c r="K351" s="17">
        <v>0</v>
      </c>
      <c r="L351" s="17">
        <v>0</v>
      </c>
      <c r="M351" s="17">
        <v>1.37886003434658</v>
      </c>
      <c r="N351" s="17">
        <v>0.384928335728281</v>
      </c>
      <c r="O351" s="18">
        <v>0</v>
      </c>
      <c r="P351" s="10"/>
      <c r="Q351" s="17">
        <f t="shared" si="201"/>
        <v>8.2319999999999993</v>
      </c>
      <c r="R351" s="17">
        <f t="shared" si="202"/>
        <v>52.685000000000002</v>
      </c>
      <c r="S351" s="17">
        <f t="shared" si="203"/>
        <v>0</v>
      </c>
      <c r="T351" s="17">
        <f t="shared" si="204"/>
        <v>0</v>
      </c>
      <c r="U351" s="17">
        <f t="shared" si="205"/>
        <v>5.51544013738632</v>
      </c>
      <c r="V351" s="17">
        <f t="shared" si="206"/>
        <v>1.539713342913124</v>
      </c>
      <c r="W351" s="19">
        <f t="shared" si="207"/>
        <v>0</v>
      </c>
      <c r="X351" s="18">
        <f t="shared" si="208"/>
        <v>0</v>
      </c>
      <c r="AA351" s="4">
        <v>16.993038370074899</v>
      </c>
      <c r="AB351" s="2">
        <v>67.97</v>
      </c>
    </row>
    <row r="352" spans="1:28" x14ac:dyDescent="0.2">
      <c r="A352" s="12">
        <v>217</v>
      </c>
      <c r="B352" s="13" t="s">
        <v>559</v>
      </c>
      <c r="C352" s="13" t="s">
        <v>31</v>
      </c>
      <c r="D352" s="14" t="s">
        <v>560</v>
      </c>
      <c r="E352" s="10"/>
      <c r="F352" s="15" t="s">
        <v>105</v>
      </c>
      <c r="G352" s="16">
        <v>10</v>
      </c>
      <c r="H352" s="10"/>
      <c r="I352" s="17">
        <v>2.94</v>
      </c>
      <c r="J352" s="17">
        <v>4.51</v>
      </c>
      <c r="K352" s="17">
        <v>0</v>
      </c>
      <c r="L352" s="17">
        <v>0</v>
      </c>
      <c r="M352" s="17">
        <v>1.9698000490665399</v>
      </c>
      <c r="N352" s="17">
        <v>0.549897622468972</v>
      </c>
      <c r="O352" s="18">
        <v>0</v>
      </c>
      <c r="P352" s="10"/>
      <c r="Q352" s="17">
        <f t="shared" si="201"/>
        <v>29.4</v>
      </c>
      <c r="R352" s="17">
        <f t="shared" si="202"/>
        <v>45.099999999999994</v>
      </c>
      <c r="S352" s="17">
        <f t="shared" si="203"/>
        <v>0</v>
      </c>
      <c r="T352" s="17">
        <f t="shared" si="204"/>
        <v>0</v>
      </c>
      <c r="U352" s="17">
        <f t="shared" si="205"/>
        <v>19.6980004906654</v>
      </c>
      <c r="V352" s="17">
        <f t="shared" si="206"/>
        <v>5.49897622468972</v>
      </c>
      <c r="W352" s="19">
        <f t="shared" si="207"/>
        <v>0</v>
      </c>
      <c r="X352" s="18">
        <f t="shared" si="208"/>
        <v>0</v>
      </c>
      <c r="AA352" s="4">
        <v>9.9696976715355206</v>
      </c>
      <c r="AB352" s="2">
        <v>99.7</v>
      </c>
    </row>
    <row r="353" spans="1:28" x14ac:dyDescent="0.2">
      <c r="A353" s="12">
        <v>218</v>
      </c>
      <c r="B353" s="13" t="s">
        <v>561</v>
      </c>
      <c r="C353" s="13" t="s">
        <v>31</v>
      </c>
      <c r="D353" s="14" t="s">
        <v>562</v>
      </c>
      <c r="E353" s="10"/>
      <c r="F353" s="15" t="s">
        <v>105</v>
      </c>
      <c r="G353" s="16">
        <v>4</v>
      </c>
      <c r="H353" s="10"/>
      <c r="I353" s="17">
        <v>3.9102000000000001</v>
      </c>
      <c r="J353" s="17">
        <v>29.704499999999999</v>
      </c>
      <c r="K353" s="17">
        <v>0</v>
      </c>
      <c r="L353" s="17">
        <v>0</v>
      </c>
      <c r="M353" s="17">
        <v>2.6198340652584999</v>
      </c>
      <c r="N353" s="17">
        <v>0.73136383788373305</v>
      </c>
      <c r="O353" s="18">
        <v>0</v>
      </c>
      <c r="P353" s="10"/>
      <c r="Q353" s="17">
        <f t="shared" si="201"/>
        <v>15.6408</v>
      </c>
      <c r="R353" s="17">
        <f t="shared" si="202"/>
        <v>118.818</v>
      </c>
      <c r="S353" s="17">
        <f t="shared" si="203"/>
        <v>0</v>
      </c>
      <c r="T353" s="17">
        <f t="shared" si="204"/>
        <v>0</v>
      </c>
      <c r="U353" s="17">
        <f t="shared" si="205"/>
        <v>10.479336261034</v>
      </c>
      <c r="V353" s="17">
        <f t="shared" si="206"/>
        <v>2.9254553515349322</v>
      </c>
      <c r="W353" s="19">
        <f t="shared" si="207"/>
        <v>0</v>
      </c>
      <c r="X353" s="18">
        <f t="shared" si="208"/>
        <v>0</v>
      </c>
      <c r="AA353" s="4">
        <v>36.965897903142199</v>
      </c>
      <c r="AB353" s="2">
        <v>147.86000000000001</v>
      </c>
    </row>
    <row r="354" spans="1:28" x14ac:dyDescent="0.2">
      <c r="A354" s="12">
        <v>219</v>
      </c>
      <c r="B354" s="13" t="s">
        <v>563</v>
      </c>
      <c r="C354" s="13" t="s">
        <v>31</v>
      </c>
      <c r="D354" s="14" t="s">
        <v>564</v>
      </c>
      <c r="E354" s="10"/>
      <c r="F354" s="15" t="s">
        <v>105</v>
      </c>
      <c r="G354" s="16">
        <v>4</v>
      </c>
      <c r="H354" s="10"/>
      <c r="I354" s="17">
        <v>6.6002999999999998</v>
      </c>
      <c r="J354" s="17">
        <v>4.6535000000000002</v>
      </c>
      <c r="K354" s="17">
        <v>0</v>
      </c>
      <c r="L354" s="17">
        <v>0</v>
      </c>
      <c r="M354" s="17">
        <v>4.4222011101543899</v>
      </c>
      <c r="N354" s="17">
        <v>1.2345201624428399</v>
      </c>
      <c r="O354" s="18">
        <v>0</v>
      </c>
      <c r="P354" s="10"/>
      <c r="Q354" s="17">
        <f t="shared" si="201"/>
        <v>26.401199999999999</v>
      </c>
      <c r="R354" s="17">
        <f t="shared" si="202"/>
        <v>18.614000000000001</v>
      </c>
      <c r="S354" s="17">
        <f t="shared" si="203"/>
        <v>0</v>
      </c>
      <c r="T354" s="17">
        <f t="shared" si="204"/>
        <v>0</v>
      </c>
      <c r="U354" s="17">
        <f t="shared" si="205"/>
        <v>17.68880444061756</v>
      </c>
      <c r="V354" s="17">
        <f t="shared" si="206"/>
        <v>4.9380806497713596</v>
      </c>
      <c r="W354" s="19">
        <f t="shared" si="207"/>
        <v>0</v>
      </c>
      <c r="X354" s="18">
        <f t="shared" si="208"/>
        <v>0</v>
      </c>
      <c r="AA354" s="4">
        <v>16.910521272597201</v>
      </c>
      <c r="AB354" s="2">
        <v>67.64</v>
      </c>
    </row>
    <row r="355" spans="1:28" ht="24" x14ac:dyDescent="0.2">
      <c r="A355" s="12">
        <v>220</v>
      </c>
      <c r="B355" s="13" t="s">
        <v>565</v>
      </c>
      <c r="C355" s="13" t="s">
        <v>31</v>
      </c>
      <c r="D355" s="14" t="s">
        <v>566</v>
      </c>
      <c r="E355" s="10"/>
      <c r="F355" s="15" t="s">
        <v>105</v>
      </c>
      <c r="G355" s="16">
        <v>4</v>
      </c>
      <c r="H355" s="10"/>
      <c r="I355" s="17">
        <v>19.11</v>
      </c>
      <c r="J355" s="17">
        <v>0</v>
      </c>
      <c r="K355" s="17">
        <v>0</v>
      </c>
      <c r="L355" s="17">
        <v>0</v>
      </c>
      <c r="M355" s="17">
        <v>12.803700318932499</v>
      </c>
      <c r="N355" s="17">
        <v>3.5743345460483198</v>
      </c>
      <c r="O355" s="18">
        <v>0</v>
      </c>
      <c r="P355" s="10"/>
      <c r="Q355" s="17">
        <f t="shared" si="201"/>
        <v>76.44</v>
      </c>
      <c r="R355" s="17">
        <f t="shared" si="202"/>
        <v>0</v>
      </c>
      <c r="S355" s="17">
        <f t="shared" si="203"/>
        <v>0</v>
      </c>
      <c r="T355" s="17">
        <f t="shared" si="204"/>
        <v>0</v>
      </c>
      <c r="U355" s="17">
        <f t="shared" si="205"/>
        <v>51.214801275729997</v>
      </c>
      <c r="V355" s="17">
        <f t="shared" si="206"/>
        <v>14.297338184193279</v>
      </c>
      <c r="W355" s="19">
        <f t="shared" si="207"/>
        <v>0</v>
      </c>
      <c r="X355" s="18">
        <f t="shared" si="208"/>
        <v>0</v>
      </c>
      <c r="AA355" s="4">
        <v>35.488034864980897</v>
      </c>
      <c r="AB355" s="2">
        <v>141.94999999999999</v>
      </c>
    </row>
    <row r="356" spans="1:28" x14ac:dyDescent="0.2">
      <c r="A356" s="12">
        <v>221</v>
      </c>
      <c r="B356" s="13" t="s">
        <v>567</v>
      </c>
      <c r="C356" s="13" t="s">
        <v>31</v>
      </c>
      <c r="D356" s="14" t="s">
        <v>568</v>
      </c>
      <c r="E356" s="10"/>
      <c r="F356" s="15" t="s">
        <v>105</v>
      </c>
      <c r="G356" s="16">
        <v>4</v>
      </c>
      <c r="H356" s="10"/>
      <c r="I356" s="17">
        <v>3.7631999999999999</v>
      </c>
      <c r="J356" s="17">
        <v>0</v>
      </c>
      <c r="K356" s="17">
        <v>0</v>
      </c>
      <c r="L356" s="17">
        <v>0.89471999999999996</v>
      </c>
      <c r="M356" s="17">
        <v>3.12080647773743</v>
      </c>
      <c r="N356" s="17">
        <v>0.87121739239818896</v>
      </c>
      <c r="O356" s="18">
        <v>0</v>
      </c>
      <c r="P356" s="10"/>
      <c r="Q356" s="17">
        <f t="shared" si="201"/>
        <v>15.0528</v>
      </c>
      <c r="R356" s="17">
        <f t="shared" si="202"/>
        <v>0</v>
      </c>
      <c r="S356" s="17">
        <f t="shared" si="203"/>
        <v>0</v>
      </c>
      <c r="T356" s="17">
        <f t="shared" si="204"/>
        <v>3.5788799999999998</v>
      </c>
      <c r="U356" s="17">
        <f t="shared" si="205"/>
        <v>12.48322591094972</v>
      </c>
      <c r="V356" s="17">
        <f t="shared" si="206"/>
        <v>3.4848695695927558</v>
      </c>
      <c r="W356" s="19">
        <f t="shared" si="207"/>
        <v>0</v>
      </c>
      <c r="X356" s="18">
        <f t="shared" si="208"/>
        <v>0</v>
      </c>
      <c r="AA356" s="4">
        <v>8.6499438701356208</v>
      </c>
      <c r="AB356" s="2">
        <v>34.6</v>
      </c>
    </row>
    <row r="357" spans="1:28" x14ac:dyDescent="0.2">
      <c r="A357" s="12">
        <v>222</v>
      </c>
      <c r="B357" s="13" t="s">
        <v>569</v>
      </c>
      <c r="C357" s="13" t="s">
        <v>31</v>
      </c>
      <c r="D357" s="14" t="s">
        <v>570</v>
      </c>
      <c r="E357" s="10"/>
      <c r="F357" s="15" t="s">
        <v>105</v>
      </c>
      <c r="G357" s="16">
        <v>4</v>
      </c>
      <c r="H357" s="10"/>
      <c r="I357" s="17">
        <v>18.521999999999998</v>
      </c>
      <c r="J357" s="17">
        <v>0</v>
      </c>
      <c r="K357" s="17">
        <v>0</v>
      </c>
      <c r="L357" s="17">
        <v>0</v>
      </c>
      <c r="M357" s="17">
        <v>12.409740309119201</v>
      </c>
      <c r="N357" s="17">
        <v>3.46435502155453</v>
      </c>
      <c r="O357" s="18">
        <v>0</v>
      </c>
      <c r="P357" s="10"/>
      <c r="Q357" s="17">
        <f t="shared" si="201"/>
        <v>74.087999999999994</v>
      </c>
      <c r="R357" s="17">
        <f t="shared" si="202"/>
        <v>0</v>
      </c>
      <c r="S357" s="17">
        <f t="shared" si="203"/>
        <v>0</v>
      </c>
      <c r="T357" s="17">
        <f t="shared" si="204"/>
        <v>0</v>
      </c>
      <c r="U357" s="17">
        <f t="shared" si="205"/>
        <v>49.638961236476803</v>
      </c>
      <c r="V357" s="17">
        <f t="shared" si="206"/>
        <v>13.85742008621812</v>
      </c>
      <c r="W357" s="19">
        <f t="shared" si="207"/>
        <v>0</v>
      </c>
      <c r="X357" s="18">
        <f t="shared" si="208"/>
        <v>0</v>
      </c>
      <c r="AA357" s="4">
        <v>34.396095330673802</v>
      </c>
      <c r="AB357" s="2">
        <v>137.58000000000001</v>
      </c>
    </row>
    <row r="358" spans="1:28" ht="12.75" x14ac:dyDescent="0.2">
      <c r="A358" s="29" t="s">
        <v>49</v>
      </c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1"/>
      <c r="Q358" s="20">
        <f t="shared" ref="Q358:X358" si="209">SUM(Q349:Q357)</f>
        <v>817.67279999999994</v>
      </c>
      <c r="R358" s="20">
        <f t="shared" si="209"/>
        <v>1578.695939</v>
      </c>
      <c r="S358" s="20">
        <f t="shared" si="209"/>
        <v>0</v>
      </c>
      <c r="T358" s="20">
        <f t="shared" si="209"/>
        <v>37.994844000000001</v>
      </c>
      <c r="U358" s="20">
        <f t="shared" si="209"/>
        <v>573.29733576049443</v>
      </c>
      <c r="V358" s="20">
        <f t="shared" si="209"/>
        <v>160.04408267320647</v>
      </c>
      <c r="W358" s="21">
        <f t="shared" si="209"/>
        <v>0</v>
      </c>
      <c r="X358" s="22">
        <f t="shared" si="209"/>
        <v>0</v>
      </c>
      <c r="AB358" s="8">
        <v>3167.69</v>
      </c>
    </row>
    <row r="361" spans="1:28" ht="12.75" x14ac:dyDescent="0.2">
      <c r="F361" s="35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5"/>
      <c r="R361" s="5"/>
      <c r="S361" s="5"/>
      <c r="T361" s="5"/>
      <c r="U361" s="5"/>
      <c r="V361" s="5"/>
      <c r="W361" s="6"/>
      <c r="X361" s="7"/>
      <c r="AB361" s="8">
        <v>1137849.54</v>
      </c>
    </row>
  </sheetData>
  <mergeCells count="118">
    <mergeCell ref="A1:E1"/>
    <mergeCell ref="B6:E6"/>
    <mergeCell ref="A10:B10"/>
    <mergeCell ref="A75:P75"/>
    <mergeCell ref="A95:P95"/>
    <mergeCell ref="C96:X96"/>
    <mergeCell ref="A51:B51"/>
    <mergeCell ref="A63:B63"/>
    <mergeCell ref="A33:B33"/>
    <mergeCell ref="A44:B44"/>
    <mergeCell ref="A14:B14"/>
    <mergeCell ref="F21:P21"/>
    <mergeCell ref="A23:B23"/>
    <mergeCell ref="A128:P128"/>
    <mergeCell ref="A114:B114"/>
    <mergeCell ref="C114:E114"/>
    <mergeCell ref="A122:B122"/>
    <mergeCell ref="A113:P113"/>
    <mergeCell ref="A121:P121"/>
    <mergeCell ref="C122:X122"/>
    <mergeCell ref="A77:B77"/>
    <mergeCell ref="A96:B96"/>
    <mergeCell ref="A145:P145"/>
    <mergeCell ref="C155:X155"/>
    <mergeCell ref="A136:B136"/>
    <mergeCell ref="A142:B142"/>
    <mergeCell ref="C136:X136"/>
    <mergeCell ref="A135:P135"/>
    <mergeCell ref="A141:P141"/>
    <mergeCell ref="C142:X142"/>
    <mergeCell ref="A129:B129"/>
    <mergeCell ref="A130:B130"/>
    <mergeCell ref="C129:X129"/>
    <mergeCell ref="C130:X130"/>
    <mergeCell ref="A162:B162"/>
    <mergeCell ref="A182:B182"/>
    <mergeCell ref="A161:P161"/>
    <mergeCell ref="C162:X162"/>
    <mergeCell ref="A181:P181"/>
    <mergeCell ref="C182:X182"/>
    <mergeCell ref="A146:B146"/>
    <mergeCell ref="A155:B155"/>
    <mergeCell ref="C146:X146"/>
    <mergeCell ref="A154:P154"/>
    <mergeCell ref="A252:P252"/>
    <mergeCell ref="C253:X253"/>
    <mergeCell ref="C254:X254"/>
    <mergeCell ref="A219:B219"/>
    <mergeCell ref="A226:B226"/>
    <mergeCell ref="C226:E226"/>
    <mergeCell ref="C219:X219"/>
    <mergeCell ref="A225:P225"/>
    <mergeCell ref="A183:B183"/>
    <mergeCell ref="A200:B200"/>
    <mergeCell ref="A266:P266"/>
    <mergeCell ref="C267:X267"/>
    <mergeCell ref="C278:X278"/>
    <mergeCell ref="A255:B255"/>
    <mergeCell ref="A263:B263"/>
    <mergeCell ref="C255:X255"/>
    <mergeCell ref="A262:P262"/>
    <mergeCell ref="C263:X263"/>
    <mergeCell ref="A253:B253"/>
    <mergeCell ref="A254:B254"/>
    <mergeCell ref="A284:B284"/>
    <mergeCell ref="A288:B288"/>
    <mergeCell ref="A283:P283"/>
    <mergeCell ref="A287:P287"/>
    <mergeCell ref="C284:X284"/>
    <mergeCell ref="C288:X288"/>
    <mergeCell ref="A267:B267"/>
    <mergeCell ref="F277:P277"/>
    <mergeCell ref="A278:B278"/>
    <mergeCell ref="A310:B310"/>
    <mergeCell ref="A311:B311"/>
    <mergeCell ref="A309:P309"/>
    <mergeCell ref="C310:X310"/>
    <mergeCell ref="C311:X311"/>
    <mergeCell ref="A293:B293"/>
    <mergeCell ref="A304:B304"/>
    <mergeCell ref="A292:P292"/>
    <mergeCell ref="C293:X293"/>
    <mergeCell ref="A303:P303"/>
    <mergeCell ref="C304:X304"/>
    <mergeCell ref="A339:P339"/>
    <mergeCell ref="C340:X340"/>
    <mergeCell ref="A347:P347"/>
    <mergeCell ref="C348:X348"/>
    <mergeCell ref="A320:B320"/>
    <mergeCell ref="A328:B328"/>
    <mergeCell ref="A319:P319"/>
    <mergeCell ref="C320:X320"/>
    <mergeCell ref="A327:P327"/>
    <mergeCell ref="C328:X328"/>
    <mergeCell ref="A358:P358"/>
    <mergeCell ref="B3:X4"/>
    <mergeCell ref="B5:X5"/>
    <mergeCell ref="C183:X183"/>
    <mergeCell ref="A199:P199"/>
    <mergeCell ref="C200:X200"/>
    <mergeCell ref="A218:P218"/>
    <mergeCell ref="F361:P361"/>
    <mergeCell ref="C10:X10"/>
    <mergeCell ref="A12:P12"/>
    <mergeCell ref="C14:X14"/>
    <mergeCell ref="A21:D21"/>
    <mergeCell ref="C23:X23"/>
    <mergeCell ref="A31:P31"/>
    <mergeCell ref="C33:X33"/>
    <mergeCell ref="C44:X44"/>
    <mergeCell ref="C51:X51"/>
    <mergeCell ref="C63:X63"/>
    <mergeCell ref="C77:X77"/>
    <mergeCell ref="A49:P49"/>
    <mergeCell ref="A42:P42"/>
    <mergeCell ref="A61:P61"/>
    <mergeCell ref="A340:B340"/>
    <mergeCell ref="A348:B348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Intel</cp:lastModifiedBy>
  <cp:lastPrinted>2017-07-20T00:07:03Z</cp:lastPrinted>
  <dcterms:created xsi:type="dcterms:W3CDTF">2017-03-13T07:13:52Z</dcterms:created>
  <dcterms:modified xsi:type="dcterms:W3CDTF">2017-07-20T00:07:27Z</dcterms:modified>
</cp:coreProperties>
</file>