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11640" tabRatio="580" firstSheet="1" activeTab="1"/>
  </bookViews>
  <sheets>
    <sheet name="Arkusz1" sheetId="1" state="veryHidden" r:id="rId1"/>
    <sheet name="kosztorys inwest." sheetId="7" r:id="rId2"/>
  </sheets>
  <definedNames>
    <definedName name="_xlnm.Print_Area" localSheetId="1">'kosztorys inwest.'!$A$1:$I$110</definedName>
    <definedName name="_xlnm.Print_Titles" localSheetId="1">'kosztorys inwest.'!$1:$3</definedName>
  </definedNames>
  <calcPr calcId="125725" fullPrecision="0"/>
</workbook>
</file>

<file path=xl/calcChain.xml><?xml version="1.0" encoding="utf-8"?>
<calcChain xmlns="http://schemas.openxmlformats.org/spreadsheetml/2006/main">
  <c r="I91" i="7"/>
  <c r="I69"/>
  <c r="I36"/>
  <c r="I97" l="1"/>
  <c r="I96"/>
  <c r="I95"/>
  <c r="I93"/>
  <c r="I92"/>
  <c r="I90"/>
  <c r="I87"/>
  <c r="I83"/>
  <c r="H81" s="1"/>
  <c r="I74"/>
  <c r="I71"/>
  <c r="I67"/>
  <c r="I60"/>
  <c r="I39"/>
  <c r="I35"/>
  <c r="I32"/>
  <c r="I20"/>
  <c r="I17"/>
  <c r="H5"/>
  <c r="I77"/>
  <c r="I73"/>
  <c r="I62"/>
  <c r="I58"/>
  <c r="I55"/>
  <c r="H53" s="1"/>
  <c r="I50"/>
  <c r="I49"/>
  <c r="I46"/>
  <c r="H44" s="1"/>
  <c r="I43"/>
  <c r="I42"/>
  <c r="I37"/>
  <c r="I34"/>
  <c r="I33"/>
  <c r="I30"/>
  <c r="I27"/>
  <c r="I26"/>
  <c r="I22"/>
  <c r="I21"/>
  <c r="I19"/>
  <c r="H9"/>
  <c r="H100" l="1"/>
  <c r="F106" s="1"/>
  <c r="G84"/>
  <c r="H65"/>
  <c r="H28"/>
  <c r="H56"/>
  <c r="H13"/>
  <c r="G63"/>
  <c r="H47"/>
  <c r="H40"/>
  <c r="H24"/>
  <c r="G11"/>
  <c r="F103" s="1"/>
  <c r="H75"/>
  <c r="F105" l="1"/>
  <c r="F104"/>
  <c r="F107" l="1"/>
  <c r="F109" s="1"/>
  <c r="F108" s="1"/>
</calcChain>
</file>

<file path=xl/sharedStrings.xml><?xml version="1.0" encoding="utf-8"?>
<sst xmlns="http://schemas.openxmlformats.org/spreadsheetml/2006/main" count="285" uniqueCount="194">
  <si>
    <t>Numer</t>
  </si>
  <si>
    <t>Wyszczególnienie</t>
  </si>
  <si>
    <t>elementów rozliczeniowych</t>
  </si>
  <si>
    <t>Nazwa</t>
  </si>
  <si>
    <t>Ilość</t>
  </si>
  <si>
    <t>ZAPLECZE WYKONAWCY</t>
  </si>
  <si>
    <t xml:space="preserve"> </t>
  </si>
  <si>
    <t>23.00.00</t>
  </si>
  <si>
    <t>28.00.00</t>
  </si>
  <si>
    <t>WYPOSAŻENIE POMOSTU</t>
  </si>
  <si>
    <t>DM</t>
  </si>
  <si>
    <t>00.00.02</t>
  </si>
  <si>
    <t>00.00.00</t>
  </si>
  <si>
    <t>podstawa</t>
  </si>
  <si>
    <t>razem Zaplecze</t>
  </si>
  <si>
    <t>8</t>
  </si>
  <si>
    <t>w cenie montażu</t>
  </si>
  <si>
    <t xml:space="preserve">wyceny                             Zał.1-3 z 26.09.2000             </t>
  </si>
  <si>
    <t>1</t>
  </si>
  <si>
    <t>SST</t>
  </si>
  <si>
    <t xml:space="preserve">    Jednostka</t>
  </si>
  <si>
    <t>ROBOTY PRZYGOTOWAWCZE  I ROZBIÓRKOWE</t>
  </si>
  <si>
    <t>m</t>
  </si>
  <si>
    <t>Urządzenie, utrzymanie i likwidacja zaplecza Wykonawcy</t>
  </si>
  <si>
    <t>kg</t>
  </si>
  <si>
    <t>23.01.01</t>
  </si>
  <si>
    <t>28.01.01</t>
  </si>
  <si>
    <t>II. ROBOTY MOSTOWE</t>
  </si>
  <si>
    <t>kpl</t>
  </si>
  <si>
    <t>KORPUSY PODPÓR</t>
  </si>
  <si>
    <t>M</t>
  </si>
  <si>
    <t>USTROJE NOŚNE</t>
  </si>
  <si>
    <t>Zabezpieczenie antykorozyjne balustrad</t>
  </si>
  <si>
    <t>PODBUDOWY</t>
  </si>
  <si>
    <t>NAWIERZCHNIE</t>
  </si>
  <si>
    <t>D</t>
  </si>
  <si>
    <t>05.00.00</t>
  </si>
  <si>
    <t>30.05.02</t>
  </si>
  <si>
    <t>I. DZIAŁ OGÓLNY</t>
  </si>
  <si>
    <t>22.00.00</t>
  </si>
  <si>
    <t>ROBOTY NAWIERCHNIOWE I ZABEZPIECZAJĄCE</t>
  </si>
  <si>
    <t>M.23.51.51</t>
  </si>
  <si>
    <t>kpl.</t>
  </si>
  <si>
    <t xml:space="preserve">Wykonanie nawierzchni na kapach podporęczowych z żywic syntetycznych o grub. 3mm </t>
  </si>
  <si>
    <t>22.51.01</t>
  </si>
  <si>
    <t>szt.</t>
  </si>
  <si>
    <t>III. ROBOTY DROGOWE</t>
  </si>
  <si>
    <t>ORGANIZACJA RUCHU</t>
  </si>
  <si>
    <t>21.00.00</t>
  </si>
  <si>
    <t>FUNDAMENTY</t>
  </si>
  <si>
    <t>27.00.00</t>
  </si>
  <si>
    <t>27.02.01</t>
  </si>
  <si>
    <t>29.00.00</t>
  </si>
  <si>
    <t>ROBOTY PRZYOBIEKTOWE</t>
  </si>
  <si>
    <t>04.00.00</t>
  </si>
  <si>
    <t>04.06.01</t>
  </si>
  <si>
    <t>05.03.11</t>
  </si>
  <si>
    <t>Cena</t>
  </si>
  <si>
    <t>Wartość</t>
  </si>
  <si>
    <t>jedn.zł</t>
  </si>
  <si>
    <t>rycz.</t>
  </si>
  <si>
    <t>TABELA SCALONA</t>
  </si>
  <si>
    <t>NR DZIAŁU</t>
  </si>
  <si>
    <t>GRUPA ROBÓT</t>
  </si>
  <si>
    <t>WARTOŚĆ NETTO</t>
  </si>
  <si>
    <t>I</t>
  </si>
  <si>
    <t>DZIAŁ OGÓNY</t>
  </si>
  <si>
    <t>II</t>
  </si>
  <si>
    <t>ROBOTY MOSTOWE</t>
  </si>
  <si>
    <t>III</t>
  </si>
  <si>
    <t>RAZEM NETTO</t>
  </si>
  <si>
    <t>OGÓŁEM BRUTTO</t>
  </si>
  <si>
    <t>ROBOTY DROGOWE</t>
  </si>
  <si>
    <t>PODATEK VAT 23%</t>
  </si>
  <si>
    <t>Wykonanie i montaż stalowych balustrad "szczeblinkowych", masa 45kg/mb</t>
  </si>
  <si>
    <t>Wykonanie i uzgodnienie projektu organizacji ruchu zastępczego (objazdu) na czas przeprowadzenia robót budowlanych</t>
  </si>
  <si>
    <t>01.00.00</t>
  </si>
  <si>
    <t>01.01.01</t>
  </si>
  <si>
    <t>Odtworzenie trasy i punktów wysokościowych</t>
  </si>
  <si>
    <t>Wytyczenie obiektu i trasy dojazdow, roboty pomiarowe plus inwentaryzacja powykonawcza</t>
  </si>
  <si>
    <r>
      <t>m</t>
    </r>
    <r>
      <rPr>
        <vertAlign val="superscript"/>
        <sz val="12"/>
        <rFont val="Times New Roman CE"/>
        <charset val="238"/>
      </rPr>
      <t>2</t>
    </r>
  </si>
  <si>
    <t>Frezowanie nawierzchni bitumicznych</t>
  </si>
  <si>
    <t>Frezowanie na zimno nawierzchni bitumicznej na głębokość śr. 4 cm</t>
  </si>
  <si>
    <t>D.01.02.03</t>
  </si>
  <si>
    <t>D.01.02.01</t>
  </si>
  <si>
    <t>Rozbiórka balustrad  stalowych na obiekcie i na dojazdach o masie ok. 12 kg/mb.  Mareriał z rozbiórki własność Zamawiającego.</t>
  </si>
  <si>
    <t>mb</t>
  </si>
  <si>
    <r>
      <t>m</t>
    </r>
    <r>
      <rPr>
        <vertAlign val="superscript"/>
        <sz val="12"/>
        <rFont val="Times New Roman CE"/>
        <family val="1"/>
        <charset val="238"/>
      </rPr>
      <t>3</t>
    </r>
  </si>
  <si>
    <t>M.22.54.53</t>
  </si>
  <si>
    <t>Rozbiórka  korpusów lewobrzeżnej zabudowy brzegowej murowanej z kamienia. Materiał z rozbiórki do ponownego wbudowania w nadmurowania istniejącego prawobrzeżnego muru i do umocnien skarp brzegowych. Ewentualny nadmiar kamienia własność Wykonawcy</t>
  </si>
  <si>
    <t>M.22.54.50</t>
  </si>
  <si>
    <t>Rozbiórka zwieńczenia prawobrzeżnego muru w strefie podporowej nowej płyty pomostowej - dwie warstwy bloczków betonowych wraz z wywozem materiału z rozbiórki na składowisko</t>
  </si>
  <si>
    <t>Rozbiórka żelbetowej płyty pomostowej wraz z wywozem materiału z rozbiórki na składowisko.</t>
  </si>
  <si>
    <t>21.20.01</t>
  </si>
  <si>
    <t>Ławy fundamentowe</t>
  </si>
  <si>
    <t xml:space="preserve">Wykonanie zbrojenia ławy ze stali kl. A III. Uwaga:Ilość zbrojenia uwzglednia również zbrojenie korpusu przyczółka ponieważ niektóre pręty są wspólne dla obu elementów </t>
  </si>
  <si>
    <t>22.01.01</t>
  </si>
  <si>
    <t>Przyczółki żelbetowe</t>
  </si>
  <si>
    <r>
      <t>m</t>
    </r>
    <r>
      <rPr>
        <vertAlign val="superscript"/>
        <sz val="12"/>
        <rFont val="Times New Roman CE"/>
        <charset val="238"/>
      </rPr>
      <t>3</t>
    </r>
  </si>
  <si>
    <t>Wykonanie korpusu przyczółka z betonu C25/30. Zbrojenie ujęte przy ławie fundamentowej</t>
  </si>
  <si>
    <t>Wzmocnienie podpory poprzez zwiększenie jej wymiarów</t>
  </si>
  <si>
    <t>Wykonanie zbrojenia ze stali kl. A III</t>
  </si>
  <si>
    <t>Wykonanie nadbudowy żelbetowej na istniejącym murze w strefie podporowej nowej płyty pomostowej (belki podporowej) z betonu kl. C25/30.</t>
  </si>
  <si>
    <r>
      <t xml:space="preserve">Wiercenie i osadzanie kotew </t>
    </r>
    <r>
      <rPr>
        <i/>
        <sz val="12"/>
        <rFont val="Times New Roman"/>
        <family val="1"/>
        <charset val="238"/>
      </rPr>
      <t>Φ</t>
    </r>
    <r>
      <rPr>
        <sz val="12"/>
        <rFont val="Times New Roman CE"/>
        <family val="1"/>
        <charset val="238"/>
      </rPr>
      <t>12 na klej żywiczny w korpusach istniejącej zabudowy brzegowej. Ciężar kotew ujęto w zbrojeniu</t>
    </r>
  </si>
  <si>
    <r>
      <t xml:space="preserve">Wiercenie i osadzanie kotew </t>
    </r>
    <r>
      <rPr>
        <i/>
        <sz val="12"/>
        <rFont val="Times New Roman"/>
        <family val="1"/>
        <charset val="238"/>
      </rPr>
      <t>Φ</t>
    </r>
    <r>
      <rPr>
        <sz val="12"/>
        <rFont val="Times New Roman CE"/>
        <family val="1"/>
        <charset val="238"/>
      </rPr>
      <t>16 na klej żywiczny w korpusach istniejącej zabudowy brzegowej. Ciężar kotew ujęto w zbrojeniu</t>
    </r>
  </si>
  <si>
    <t>22.53.02</t>
  </si>
  <si>
    <t>Uzupełnienie wykruszonych i wyługowanych spoin</t>
  </si>
  <si>
    <r>
      <t>Uzupełnienie wykruszonych i wyługowanych spoin w prawobrzeżnym murze brzegowym murowanym z bloczków betonowych - 30% ogólnej powierzchni tj.6,2 m</t>
    </r>
    <r>
      <rPr>
        <sz val="12"/>
        <rFont val="Czcionka tekstu podstawowego"/>
        <charset val="238"/>
      </rPr>
      <t>²</t>
    </r>
    <r>
      <rPr>
        <sz val="10.3"/>
        <rFont val="Times New Roman CE"/>
        <charset val="238"/>
      </rPr>
      <t xml:space="preserve">. </t>
    </r>
    <r>
      <rPr>
        <sz val="12"/>
        <rFont val="Times New Roman CE"/>
        <charset val="238"/>
      </rPr>
      <t>Długość spoin na 1 m</t>
    </r>
    <r>
      <rPr>
        <sz val="12"/>
        <rFont val="Czcionka tekstu podstawowego"/>
        <charset val="238"/>
      </rPr>
      <t>²</t>
    </r>
    <r>
      <rPr>
        <sz val="12"/>
        <rFont val="Times New Roman CE"/>
        <charset val="238"/>
      </rPr>
      <t xml:space="preserve"> = 10,4 m</t>
    </r>
  </si>
  <si>
    <t>Ustrój nośny żelbetowy - płytowy "na mokro"</t>
  </si>
  <si>
    <t>Wykonanie ustroju płytowego z betonu klasy C30/37</t>
  </si>
  <si>
    <t>Wykonanie zbrojenia ustroju nośnego ze stali klasy A-III</t>
  </si>
  <si>
    <t>HYDROIZOLACJA</t>
  </si>
  <si>
    <r>
      <t>m</t>
    </r>
    <r>
      <rPr>
        <vertAlign val="superscript"/>
        <sz val="12"/>
        <rFont val="Times New Roman CE"/>
        <family val="1"/>
        <charset val="238"/>
      </rPr>
      <t>2</t>
    </r>
  </si>
  <si>
    <t>Izolacja z papy termozgrzewalnej układanej na pow. betonowych</t>
  </si>
  <si>
    <t>Balustrady stalowe na obiektach mostowych</t>
  </si>
  <si>
    <t>Zasypka przyczółka</t>
  </si>
  <si>
    <t>29.03.01.</t>
  </si>
  <si>
    <t>30.00.00</t>
  </si>
  <si>
    <t>Nawierzchnia chodnika z żywic syntetycznych</t>
  </si>
  <si>
    <t>30.20.00</t>
  </si>
  <si>
    <t>Zabezpieczenie antykorozyjne powierzchni betonowych</t>
  </si>
  <si>
    <t xml:space="preserve">Wykonanie zasypki pzyczółka i odkopu głowicy prawobrzeżnego muru z jej zagęszczeniem warstwowo do st. 1,0 Mp. Grunt dowieziony </t>
  </si>
  <si>
    <t>30.20.01</t>
  </si>
  <si>
    <r>
      <t>Zabezpieczenie antykorozyjne odkrytych powierzchni płyty pomostowej, przyczółka, opaski przynurtowej i belki podporowej poprzez impregnację o grub. wrstwy d</t>
    </r>
    <r>
      <rPr>
        <sz val="12"/>
        <rFont val="Czcionka tekstu podstawowego"/>
        <charset val="238"/>
      </rPr>
      <t>&lt;</t>
    </r>
    <r>
      <rPr>
        <sz val="10.3"/>
        <rFont val="Times New Roman CE"/>
        <charset val="238"/>
      </rPr>
      <t>0,05 mm</t>
    </r>
  </si>
  <si>
    <t>27.01.01</t>
  </si>
  <si>
    <t>Powłokowa izolacja bitumiczna "na zimno</t>
  </si>
  <si>
    <t xml:space="preserve">Wykonanie izolacji bitumicznej odziemnych powierzchni (przyczółka, opaski przynurtowej i belki podporowej) z przygotowaniem powierzchni </t>
  </si>
  <si>
    <t>28.61.11</t>
  </si>
  <si>
    <t>28.61.00</t>
  </si>
  <si>
    <t>Urządzenia obce w konstrukcjach</t>
  </si>
  <si>
    <t>04.01.00</t>
  </si>
  <si>
    <t>Koryto wraz z profilowaniem i zagęszczeniem podłoża</t>
  </si>
  <si>
    <t>04.01.01</t>
  </si>
  <si>
    <t>Wykonanie izolacji z papy termozgrzewalnej na płycie pomostowej i na wylewce betonowej przy prawostronnej krawędzi płyty pomostowej wraz z przygotowaniem i zagruntowaniem podłoża</t>
  </si>
  <si>
    <t>Wykonanie koryta na poszerzeniu jezdni wykonywane ręcznie w gruncie kat. II-IV. Głębokość koryta = 28 cm, wraz z profilowaniem i zagęszczeniem podłoża oraz wywozem urobku</t>
  </si>
  <si>
    <t>04.02.00</t>
  </si>
  <si>
    <t>Warstwy odsączające, mrozoodporne i podsypki</t>
  </si>
  <si>
    <t>04.02.01</t>
  </si>
  <si>
    <t>Ułożenie i zagęszczenie warstwy piasku pod warstwy konstrukcyjne poszerzenia jezdni, grubośc po zagęszczeniu 10 cm</t>
  </si>
  <si>
    <t>04.04.02</t>
  </si>
  <si>
    <t>04.04.00</t>
  </si>
  <si>
    <t>Podbudowy z kruszyw stabilizowanych mechanicznie</t>
  </si>
  <si>
    <t xml:space="preserve">Wykonanie podbudowy na poszerzeniu jezdni z kruszywa łamanego - tłucznia kamiennego, grub. po zagęszczeniu 12 cm </t>
  </si>
  <si>
    <t>04.06.00</t>
  </si>
  <si>
    <t>Podbudowy z betonu</t>
  </si>
  <si>
    <t xml:space="preserve">Wykonanie podbudowy z betonu kl. C12/15 na zagęszczonej zasypce przyczółka, grub. 10 cm  </t>
  </si>
  <si>
    <t xml:space="preserve">Wykonanie podbudowy z betonu kl. C12/15 na zagęszczonej zasypce odkopu prawobrzeżnego muru brzegowego, grub. 26 cm  </t>
  </si>
  <si>
    <t>6</t>
  </si>
  <si>
    <t>05.03.00</t>
  </si>
  <si>
    <t>Nawierzchnie z betonu asfaltowego wg PN-EN</t>
  </si>
  <si>
    <t>05.03.05a</t>
  </si>
  <si>
    <t xml:space="preserve">Wykonanie warstwy ścieralnej na płycie i na dojazdach z betonu asfaltowego, grub. warstwy po zagęszczeniu 5 cm  </t>
  </si>
  <si>
    <t>IV. ROBOTY ZWIĄZANE Z REGULACJĄ I UMOCNIENIAMI KORYTA CIEKU</t>
  </si>
  <si>
    <t>02.01.00</t>
  </si>
  <si>
    <t>Wykopy, przekopy w gruntach nieskalistych</t>
  </si>
  <si>
    <t>02.01.01</t>
  </si>
  <si>
    <t>08.00,00</t>
  </si>
  <si>
    <t>ELEMENTY ULIC</t>
  </si>
  <si>
    <t>08.01.01</t>
  </si>
  <si>
    <t>Krawężniki betonowe</t>
  </si>
  <si>
    <t>Ustawienie trzech odcinków krawężników zanikających o lącznej dług. 8 m z elementów o wym, 15 x 30 cm na ławie z oporem, beton kl. C12/15</t>
  </si>
  <si>
    <t>10.00.00</t>
  </si>
  <si>
    <t>Mury oporowe</t>
  </si>
  <si>
    <r>
      <t>Wykonanie korpusów murów brzegowych z betonu kl; C20/25 wraz z zasypką gruntem rodzimym (25 m</t>
    </r>
    <r>
      <rPr>
        <sz val="12"/>
        <rFont val="Czcionka tekstu podstawowego"/>
        <charset val="238"/>
      </rPr>
      <t>³</t>
    </r>
    <r>
      <rPr>
        <sz val="10.3"/>
        <rFont val="Times New Roman CE"/>
        <charset val="238"/>
      </rPr>
      <t>)</t>
    </r>
  </si>
  <si>
    <r>
      <t xml:space="preserve">Zbrojenie - kotwienie ławy i oblicówki kamiennej z korpusem prętami </t>
    </r>
    <r>
      <rPr>
        <sz val="12"/>
        <rFont val="Czcionka tekstu podstawowego"/>
        <charset val="238"/>
      </rPr>
      <t>Ø</t>
    </r>
    <r>
      <rPr>
        <sz val="10.3"/>
        <rFont val="Times New Roman CE"/>
        <charset val="238"/>
      </rPr>
      <t xml:space="preserve">16 </t>
    </r>
    <r>
      <rPr>
        <sz val="12"/>
        <rFont val="Times New Roman CE"/>
        <charset val="238"/>
      </rPr>
      <t>osadzanymi podczas betonowania  i murowania oblicówki. Masa ogółem 165 kg</t>
    </r>
  </si>
  <si>
    <t>06.01.06</t>
  </si>
  <si>
    <t>06.01.00</t>
  </si>
  <si>
    <t>Umocnienia dna i skarp cieku</t>
  </si>
  <si>
    <t>Wykonanie umocnienia dna potoku na podsypce piaskowej z zakupionych prefabrykatów betonowych, ażurowych na długości projektowanej opaski przynurtowej</t>
  </si>
  <si>
    <t>Umocnienie dna jw. lecz na poszerzeniach dna z prefabrykatów pozyskanych z istniejącego umocnienia</t>
  </si>
  <si>
    <r>
      <t>Umocnienie skarp brzegowych wna odcinkach 5 m od murów brzegowych narzutem kamiennym z kamienia pozyskanego z rozbiórki muru brzegowego. Pow.= 15 m</t>
    </r>
    <r>
      <rPr>
        <sz val="12"/>
        <rFont val="Czcionka tekstu podstawowego"/>
        <charset val="238"/>
      </rPr>
      <t>²</t>
    </r>
    <r>
      <rPr>
        <sz val="10.3"/>
        <rFont val="Times New Roman CE"/>
        <charset val="238"/>
      </rPr>
      <t xml:space="preserve">, </t>
    </r>
    <r>
      <rPr>
        <sz val="12"/>
        <rFont val="Times New Roman CE"/>
        <charset val="238"/>
      </rPr>
      <t>grub. umocnienia min. 30 cm</t>
    </r>
  </si>
  <si>
    <t>Wygrodzenie technologiczne cieku na dlug. ok. 30 m do wykonania murów brzegowych i umocnień koryta cieku  (wykonanie grodzi, przepuszczenie wody rurociagami, pompowanie wody) wg rozwiązania Wykonawcy</t>
  </si>
  <si>
    <t>Usunięcie kolizji z istniejącą, napowietrzną linia telefoniczną</t>
  </si>
  <si>
    <t>RAZEM DZIAŁ IV. ROBOTY ZWIĄZANE Z REGULACJĄ I UMOCNIENIAMI KORYTA CIEKU</t>
  </si>
  <si>
    <t>RAZEM DZIAŁ III. ROBOTY DROGOWE</t>
  </si>
  <si>
    <t>RAZEM DZIAŁ II. ROBOTY MOSTOWE</t>
  </si>
  <si>
    <t>RAZEM DZIAŁ I. WYMAGANIA OGÓLNE</t>
  </si>
  <si>
    <t>IV</t>
  </si>
  <si>
    <t>ROBOTY ZWIĄZANE Z REGULACJĄ I UMOCNIENIAMI KORYTA CIEKU</t>
  </si>
  <si>
    <t>Wykonanie opaski przynurtowej przy prawobrzeżnym murze brzegowym z betonu kl C25/30 w tym ziezbędnego odkopu i zasypki z gruntu pozyskanego z wykopu. Uwaga: W tej pozycji nie ujęto wygrodzenia technologicznego cieku ( ujęto w poz. nr 39)</t>
  </si>
  <si>
    <r>
      <t>Wykonanie wykopów związanych z wykonaniem murów brzegowych i poszerzeniem koryta cieku na odcinkach 15 m od murów, wraz z profilowaniem dna i skarp brzegowych (110 m</t>
    </r>
    <r>
      <rPr>
        <sz val="12"/>
        <rFont val="Czcionka tekstu podstawowego"/>
        <charset val="238"/>
      </rPr>
      <t>²)</t>
    </r>
    <r>
      <rPr>
        <sz val="12"/>
        <rFont val="Times New Roman CE"/>
        <charset val="238"/>
      </rPr>
      <t xml:space="preserve"> i wywozem urobku (80%). Pozostały urobek do zasypki murów</t>
    </r>
  </si>
  <si>
    <t>Wykonanie oblicówki murowanej z kamienia "rzędowego" granitu na zaprawie cem.</t>
  </si>
  <si>
    <t>Wyburzanie obiektów inżynierskich</t>
  </si>
  <si>
    <r>
      <t>Wykonanie ławy fundamentowej pod przyczółek z betonu kl C20/25 (objętość = 7,0 m</t>
    </r>
    <r>
      <rPr>
        <sz val="12"/>
        <rFont val="Czcionka tekstu podstawowego"/>
        <charset val="238"/>
      </rPr>
      <t>³</t>
    </r>
    <r>
      <rPr>
        <sz val="10.3"/>
        <rFont val="Times New Roman CE"/>
        <family val="1"/>
        <charset val="238"/>
      </rPr>
      <t>)</t>
    </r>
    <r>
      <rPr>
        <sz val="12"/>
        <rFont val="Times New Roman CE"/>
        <family val="1"/>
        <charset val="238"/>
      </rPr>
      <t xml:space="preserve"> na warstwie wyrównawczej z betonu kl. C12/15 (objętość = 1,8 m</t>
    </r>
    <r>
      <rPr>
        <sz val="12"/>
        <rFont val="Czcionka tekstu podstawowego"/>
        <charset val="238"/>
      </rPr>
      <t>³</t>
    </r>
    <r>
      <rPr>
        <sz val="10.3"/>
        <rFont val="Times New Roman CE"/>
        <family val="1"/>
        <charset val="238"/>
      </rPr>
      <t>)</t>
    </r>
    <r>
      <rPr>
        <sz val="12"/>
        <rFont val="Times New Roman CE"/>
        <family val="1"/>
        <charset val="238"/>
      </rPr>
      <t xml:space="preserve"> wraz z wykonaniem niezbędnych wykopów (ok. 75 m</t>
    </r>
    <r>
      <rPr>
        <sz val="12"/>
        <rFont val="Czcionka tekstu podstawowego"/>
        <charset val="238"/>
      </rPr>
      <t xml:space="preserve">³) i </t>
    </r>
    <r>
      <rPr>
        <sz val="12"/>
        <rFont val="Times New Roman"/>
        <family val="1"/>
        <charset val="238"/>
      </rPr>
      <t>wywozem urobku</t>
    </r>
  </si>
  <si>
    <t>1035</t>
  </si>
  <si>
    <t>200</t>
  </si>
  <si>
    <t>12,4</t>
  </si>
  <si>
    <t>148</t>
  </si>
  <si>
    <r>
      <t>Wykonanie ław fundamentowych pod mury brzegowe (objętość = 8,2 m³) z betonu kl C20/25 na warstwie wyrównawczej z betonu kl. C12/15 (objętość = 2,0 m</t>
    </r>
    <r>
      <rPr>
        <sz val="12"/>
        <rFont val="Czcionka tekstu podstawowego"/>
        <charset val="238"/>
      </rPr>
      <t>³</t>
    </r>
    <r>
      <rPr>
        <sz val="10.3"/>
        <rFont val="Times New Roman CE"/>
        <family val="1"/>
        <charset val="238"/>
      </rPr>
      <t>)</t>
    </r>
    <r>
      <rPr>
        <sz val="12"/>
        <rFont val="Times New Roman CE"/>
        <family val="1"/>
        <charset val="238"/>
      </rPr>
      <t xml:space="preserve"> </t>
    </r>
  </si>
  <si>
    <t>Tymczasowe przełożenie sieci tj. ustawienie nowego słupa poza obszarem wykopu związanego z wykonaniem muru brzegowego, wykonaniem podłączeń instalacyjnych, demontaż istniejącego słupa. Po wykonaniu muru ustawienie nowego słupa w miejscu dotychczasowej lokalizacji z wykonaniem podłączeń instalacyjnych. Roboty obejmują koszt wykonania projektu technologicznego i nadzoru branżowego</t>
  </si>
  <si>
    <t>Wykonanie przełożenia sieci tel. W części podziemnej na dług. ok.5 m wraz z wykonaniem odkopu/wykopu i jego zasypką z zagęszczeniem. W części naziemnej odcinek o dług, 5 m w rurze ochronnej dwudzielnej wraz z wykonaniem zawiesia w płycie pomostowej</t>
  </si>
  <si>
    <t>Wbudowanie objazdów (oznakowanie) wraz z wykonaniem kładki technologicznej przez potok dostosowanej dla ruchu pieszych</t>
  </si>
  <si>
    <t xml:space="preserve">Utrzymanie i likwidacja elementów organizacji ruchu zastępczego na czas prowadzenia robót </t>
  </si>
  <si>
    <t>42</t>
  </si>
</sst>
</file>

<file path=xl/styles.xml><?xml version="1.0" encoding="utf-8"?>
<styleSheet xmlns="http://schemas.openxmlformats.org/spreadsheetml/2006/main">
  <numFmts count="7">
    <numFmt numFmtId="43" formatCode="_-* #,##0.00\ _z_ł_-;\-* #,##0.00\ _z_ł_-;_-* &quot;-&quot;??\ _z_ł_-;_-@_-"/>
    <numFmt numFmtId="164" formatCode="#,##0_ ;[Red]\-#,##0\ "/>
    <numFmt numFmtId="165" formatCode="#,##0.00_ ;[Red]\-#,##0.00\ "/>
    <numFmt numFmtId="166" formatCode="#,##0&quot; F&quot;_);[Red]\(#,##0&quot; F&quot;\)"/>
    <numFmt numFmtId="167" formatCode="#,##0.00&quot; F&quot;_);[Red]\(#,##0.00&quot; F&quot;\)"/>
    <numFmt numFmtId="168" formatCode="#,##0.0"/>
    <numFmt numFmtId="169" formatCode="0.0"/>
  </numFmts>
  <fonts count="46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Helv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 CE"/>
      <charset val="238"/>
    </font>
    <font>
      <sz val="11"/>
      <color indexed="10"/>
      <name val="Times New Roman CE"/>
      <family val="1"/>
      <charset val="238"/>
    </font>
    <font>
      <sz val="11"/>
      <name val="Arial CE"/>
      <family val="2"/>
      <charset val="238"/>
    </font>
    <font>
      <b/>
      <sz val="11"/>
      <name val="Times New Roman CE"/>
      <charset val="238"/>
    </font>
    <font>
      <sz val="11"/>
      <color indexed="10"/>
      <name val="Arial CE"/>
      <family val="2"/>
      <charset val="238"/>
    </font>
    <font>
      <sz val="12"/>
      <color indexed="55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Arial CE"/>
      <charset val="238"/>
    </font>
    <font>
      <b/>
      <vertAlign val="superscript"/>
      <sz val="14"/>
      <name val="Times New Roman CE"/>
      <family val="1"/>
      <charset val="238"/>
    </font>
    <font>
      <sz val="14"/>
      <name val="Times New Roman CE"/>
      <family val="1"/>
      <charset val="238"/>
    </font>
    <font>
      <sz val="14"/>
      <name val="Arial CE"/>
      <family val="2"/>
      <charset val="238"/>
    </font>
    <font>
      <b/>
      <i/>
      <sz val="14"/>
      <name val="Times New Roman CE"/>
      <family val="1"/>
      <charset val="238"/>
    </font>
    <font>
      <sz val="14"/>
      <color indexed="55"/>
      <name val="Times New Roman CE"/>
      <family val="1"/>
      <charset val="238"/>
    </font>
    <font>
      <b/>
      <sz val="14"/>
      <color indexed="55"/>
      <name val="Times New Roman CE"/>
      <family val="1"/>
      <charset val="238"/>
    </font>
    <font>
      <b/>
      <sz val="14"/>
      <name val="Times New Roman CE"/>
      <charset val="238"/>
    </font>
    <font>
      <b/>
      <sz val="12"/>
      <name val="Times New Roman CE"/>
      <family val="1"/>
      <charset val="238"/>
    </font>
    <font>
      <sz val="12"/>
      <name val="Arial CE"/>
      <charset val="238"/>
    </font>
    <font>
      <b/>
      <i/>
      <sz val="16"/>
      <name val="Times New Roman CE"/>
      <family val="1"/>
      <charset val="238"/>
    </font>
    <font>
      <sz val="12"/>
      <name val="Times New Roman CE"/>
      <charset val="238"/>
    </font>
    <font>
      <b/>
      <vertAlign val="superscript"/>
      <sz val="12"/>
      <name val="Times New Roman CE"/>
      <family val="1"/>
      <charset val="238"/>
    </font>
    <font>
      <b/>
      <vertAlign val="superscript"/>
      <sz val="12"/>
      <name val="Arial CE"/>
      <family val="2"/>
      <charset val="238"/>
    </font>
    <font>
      <b/>
      <i/>
      <sz val="12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b/>
      <i/>
      <sz val="12"/>
      <name val="Times New Roman CE"/>
      <family val="1"/>
      <charset val="238"/>
    </font>
    <font>
      <b/>
      <i/>
      <sz val="12"/>
      <name val="Arial CE"/>
      <charset val="238"/>
    </font>
    <font>
      <sz val="12"/>
      <name val="Times New Roman"/>
      <family val="1"/>
      <charset val="238"/>
    </font>
    <font>
      <vertAlign val="superscript"/>
      <sz val="12"/>
      <name val="Times New Roman CE"/>
      <charset val="238"/>
    </font>
    <font>
      <vertAlign val="superscript"/>
      <sz val="12"/>
      <name val="Times New Roman CE"/>
      <family val="1"/>
      <charset val="238"/>
    </font>
    <font>
      <sz val="12"/>
      <name val="Czcionka tekstu podstawowego"/>
      <charset val="238"/>
    </font>
    <font>
      <sz val="10.3"/>
      <name val="Times New Roman CE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.3"/>
      <name val="Times New Roman CE"/>
      <charset val="238"/>
    </font>
    <font>
      <sz val="12"/>
      <color indexed="10"/>
      <name val="Times New Roman CE"/>
      <family val="1"/>
      <charset val="238"/>
    </font>
    <font>
      <b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583">
    <xf numFmtId="0" fontId="0" fillId="0" borderId="0" xfId="0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20" applyFont="1" applyBorder="1" applyAlignment="1">
      <alignment vertical="center" wrapText="1"/>
    </xf>
    <xf numFmtId="0" fontId="8" fillId="0" borderId="0" xfId="0" applyFont="1" applyBorder="1"/>
    <xf numFmtId="0" fontId="8" fillId="0" borderId="4" xfId="0" applyFont="1" applyBorder="1"/>
    <xf numFmtId="0" fontId="7" fillId="0" borderId="9" xfId="20" applyFont="1" applyBorder="1" applyAlignment="1">
      <alignment vertical="center" wrapText="1"/>
    </xf>
    <xf numFmtId="0" fontId="8" fillId="0" borderId="9" xfId="0" applyFont="1" applyBorder="1" applyAlignment="1"/>
    <xf numFmtId="0" fontId="8" fillId="2" borderId="11" xfId="0" applyFont="1" applyFill="1" applyBorder="1"/>
    <xf numFmtId="0" fontId="2" fillId="0" borderId="0" xfId="0" applyFont="1" applyBorder="1" applyAlignment="1">
      <alignment vertical="center"/>
    </xf>
    <xf numFmtId="43" fontId="7" fillId="0" borderId="0" xfId="15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0" borderId="0" xfId="19" applyFont="1" applyBorder="1" applyAlignment="1">
      <alignment vertical="center"/>
    </xf>
    <xf numFmtId="0" fontId="7" fillId="0" borderId="0" xfId="19" applyFont="1" applyAlignment="1">
      <alignment vertical="center"/>
    </xf>
    <xf numFmtId="0" fontId="1" fillId="0" borderId="0" xfId="0" applyFont="1" applyBorder="1" applyAlignment="1">
      <alignment vertical="center"/>
    </xf>
    <xf numFmtId="4" fontId="9" fillId="0" borderId="15" xfId="19" applyNumberFormat="1" applyFont="1" applyBorder="1" applyAlignment="1">
      <alignment horizontal="center" vertical="center"/>
    </xf>
    <xf numFmtId="0" fontId="9" fillId="0" borderId="0" xfId="19" applyFont="1" applyAlignment="1">
      <alignment horizontal="center" vertical="center" wrapText="1"/>
    </xf>
    <xf numFmtId="0" fontId="9" fillId="0" borderId="0" xfId="19" applyFont="1" applyAlignment="1">
      <alignment horizontal="center" vertical="center"/>
    </xf>
    <xf numFmtId="0" fontId="9" fillId="0" borderId="0" xfId="19" applyFont="1" applyAlignment="1">
      <alignment horizontal="left" vertical="center" wrapText="1"/>
    </xf>
    <xf numFmtId="0" fontId="12" fillId="0" borderId="0" xfId="19" applyFont="1" applyFill="1" applyBorder="1" applyAlignment="1">
      <alignment horizontal="center" vertical="center" wrapText="1"/>
    </xf>
    <xf numFmtId="0" fontId="9" fillId="0" borderId="0" xfId="19" applyFont="1" applyBorder="1" applyAlignment="1">
      <alignment vertical="center" wrapText="1"/>
    </xf>
    <xf numFmtId="0" fontId="9" fillId="0" borderId="0" xfId="19" applyFont="1" applyAlignment="1">
      <alignment vertical="center" wrapText="1"/>
    </xf>
    <xf numFmtId="0" fontId="12" fillId="0" borderId="15" xfId="19" applyFont="1" applyFill="1" applyBorder="1" applyAlignment="1">
      <alignment horizontal="center" vertical="center" wrapText="1"/>
    </xf>
    <xf numFmtId="4" fontId="9" fillId="0" borderId="0" xfId="19" applyNumberFormat="1" applyFont="1" applyBorder="1" applyAlignment="1">
      <alignment horizontal="center" vertical="center"/>
    </xf>
    <xf numFmtId="0" fontId="8" fillId="0" borderId="0" xfId="0" applyFont="1" applyBorder="1" applyAlignment="1"/>
    <xf numFmtId="0" fontId="7" fillId="3" borderId="0" xfId="19" applyFont="1" applyFill="1" applyBorder="1" applyAlignment="1">
      <alignment wrapText="1"/>
    </xf>
    <xf numFmtId="0" fontId="13" fillId="4" borderId="0" xfId="19" applyFont="1" applyFill="1" applyBorder="1" applyAlignment="1">
      <alignment vertical="center" wrapText="1"/>
    </xf>
    <xf numFmtId="0" fontId="13" fillId="4" borderId="9" xfId="19" applyFont="1" applyFill="1" applyBorder="1" applyAlignment="1">
      <alignment vertical="center" wrapText="1"/>
    </xf>
    <xf numFmtId="0" fontId="11" fillId="4" borderId="0" xfId="19" applyFont="1" applyFill="1" applyBorder="1" applyAlignment="1">
      <alignment vertical="center"/>
    </xf>
    <xf numFmtId="0" fontId="11" fillId="4" borderId="0" xfId="19" applyFont="1" applyFill="1" applyAlignment="1">
      <alignment vertical="center"/>
    </xf>
    <xf numFmtId="0" fontId="7" fillId="0" borderId="0" xfId="19" applyFont="1" applyFill="1" applyBorder="1" applyAlignment="1">
      <alignment wrapText="1"/>
    </xf>
    <xf numFmtId="4" fontId="14" fillId="0" borderId="11" xfId="0" applyNumberFormat="1" applyFont="1" applyFill="1" applyBorder="1" applyAlignment="1">
      <alignment horizontal="center"/>
    </xf>
    <xf numFmtId="4" fontId="14" fillId="0" borderId="9" xfId="0" applyNumberFormat="1" applyFont="1" applyFill="1" applyBorder="1" applyAlignment="1">
      <alignment horizontal="center" vertical="top"/>
    </xf>
    <xf numFmtId="4" fontId="14" fillId="0" borderId="4" xfId="0" quotePrefix="1" applyNumberFormat="1" applyFont="1" applyFill="1" applyBorder="1" applyAlignment="1">
      <alignment horizontal="center" vertical="center"/>
    </xf>
    <xf numFmtId="0" fontId="14" fillId="4" borderId="26" xfId="19" applyFont="1" applyFill="1" applyBorder="1" applyAlignment="1">
      <alignment horizontal="center" vertical="center"/>
    </xf>
    <xf numFmtId="0" fontId="14" fillId="4" borderId="27" xfId="19" applyFont="1" applyFill="1" applyBorder="1" applyAlignment="1">
      <alignment horizontal="left" vertical="center"/>
    </xf>
    <xf numFmtId="0" fontId="14" fillId="4" borderId="25" xfId="19" applyFont="1" applyFill="1" applyBorder="1" applyAlignment="1">
      <alignment horizontal="left" vertical="center"/>
    </xf>
    <xf numFmtId="0" fontId="14" fillId="4" borderId="25" xfId="19" applyFont="1" applyFill="1" applyBorder="1" applyAlignment="1">
      <alignment horizontal="left" vertical="center" wrapText="1"/>
    </xf>
    <xf numFmtId="0" fontId="16" fillId="4" borderId="25" xfId="19" applyFont="1" applyFill="1" applyBorder="1" applyAlignment="1">
      <alignment horizontal="centerContinuous" vertical="center"/>
    </xf>
    <xf numFmtId="4" fontId="16" fillId="4" borderId="28" xfId="19" applyNumberFormat="1" applyFont="1" applyFill="1" applyBorder="1" applyAlignment="1">
      <alignment horizontal="centerContinuous" vertical="center"/>
    </xf>
    <xf numFmtId="0" fontId="20" fillId="4" borderId="24" xfId="19" applyFont="1" applyFill="1" applyBorder="1" applyAlignment="1">
      <alignment horizontal="center" vertical="center" wrapText="1"/>
    </xf>
    <xf numFmtId="0" fontId="20" fillId="4" borderId="25" xfId="19" applyFont="1" applyFill="1" applyBorder="1" applyAlignment="1">
      <alignment horizontal="center" vertical="center" wrapText="1"/>
    </xf>
    <xf numFmtId="0" fontId="14" fillId="4" borderId="25" xfId="19" applyFont="1" applyFill="1" applyBorder="1" applyAlignment="1">
      <alignment horizontal="left"/>
    </xf>
    <xf numFmtId="0" fontId="21" fillId="4" borderId="25" xfId="19" applyFont="1" applyFill="1" applyBorder="1" applyAlignment="1">
      <alignment horizontal="left" vertical="center" wrapText="1"/>
    </xf>
    <xf numFmtId="0" fontId="17" fillId="0" borderId="2" xfId="18" applyFont="1" applyBorder="1" applyAlignment="1">
      <alignment horizontal="center" wrapText="1"/>
    </xf>
    <xf numFmtId="0" fontId="17" fillId="0" borderId="18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0" fontId="14" fillId="0" borderId="22" xfId="19" applyFont="1" applyFill="1" applyBorder="1" applyAlignment="1">
      <alignment horizontal="center" vertical="center" wrapText="1"/>
    </xf>
    <xf numFmtId="0" fontId="14" fillId="0" borderId="0" xfId="19" applyFont="1" applyFill="1" applyBorder="1" applyAlignment="1">
      <alignment horizontal="left" vertical="center" wrapText="1"/>
    </xf>
    <xf numFmtId="0" fontId="14" fillId="0" borderId="0" xfId="19" applyFont="1" applyFill="1" applyBorder="1" applyAlignment="1">
      <alignment horizontal="left"/>
    </xf>
    <xf numFmtId="0" fontId="17" fillId="0" borderId="0" xfId="19" applyFont="1" applyFill="1" applyBorder="1" applyAlignment="1">
      <alignment horizontal="center" wrapText="1"/>
    </xf>
    <xf numFmtId="4" fontId="19" fillId="0" borderId="0" xfId="19" applyNumberFormat="1" applyFont="1" applyFill="1" applyBorder="1" applyAlignment="1">
      <alignment horizontal="center"/>
    </xf>
    <xf numFmtId="0" fontId="17" fillId="0" borderId="22" xfId="19" applyFont="1" applyFill="1" applyBorder="1" applyAlignment="1">
      <alignment horizontal="center" wrapText="1"/>
    </xf>
    <xf numFmtId="0" fontId="14" fillId="0" borderId="0" xfId="19" applyFont="1" applyFill="1" applyBorder="1" applyAlignment="1">
      <alignment horizontal="center" wrapText="1"/>
    </xf>
    <xf numFmtId="0" fontId="17" fillId="0" borderId="22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49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/>
    <xf numFmtId="4" fontId="23" fillId="0" borderId="16" xfId="0" applyNumberFormat="1" applyFont="1" applyFill="1" applyBorder="1" applyAlignment="1"/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top"/>
    </xf>
    <xf numFmtId="4" fontId="23" fillId="0" borderId="6" xfId="0" applyNumberFormat="1" applyFont="1" applyBorder="1" applyAlignment="1">
      <alignment horizontal="center" vertical="top"/>
    </xf>
    <xf numFmtId="0" fontId="23" fillId="0" borderId="2" xfId="0" quotePrefix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quotePrefix="1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4" fontId="14" fillId="0" borderId="0" xfId="0" quotePrefix="1" applyNumberFormat="1" applyFont="1" applyFill="1" applyBorder="1" applyAlignment="1">
      <alignment horizontal="center" vertical="center"/>
    </xf>
    <xf numFmtId="0" fontId="21" fillId="7" borderId="25" xfId="19" applyFont="1" applyFill="1" applyBorder="1" applyAlignment="1">
      <alignment horizontal="left" vertical="center" wrapText="1"/>
    </xf>
    <xf numFmtId="0" fontId="14" fillId="7" borderId="25" xfId="19" applyFont="1" applyFill="1" applyBorder="1" applyAlignment="1">
      <alignment horizontal="center" vertical="center"/>
    </xf>
    <xf numFmtId="0" fontId="14" fillId="7" borderId="25" xfId="19" applyFont="1" applyFill="1" applyBorder="1" applyAlignment="1">
      <alignment horizontal="left"/>
    </xf>
    <xf numFmtId="0" fontId="20" fillId="7" borderId="25" xfId="19" applyFont="1" applyFill="1" applyBorder="1" applyAlignment="1">
      <alignment horizontal="center" vertical="center" wrapText="1"/>
    </xf>
    <xf numFmtId="0" fontId="14" fillId="7" borderId="44" xfId="19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" fontId="23" fillId="0" borderId="40" xfId="0" applyNumberFormat="1" applyFont="1" applyFill="1" applyBorder="1" applyAlignment="1">
      <alignment horizontal="center"/>
    </xf>
    <xf numFmtId="4" fontId="23" fillId="0" borderId="45" xfId="0" applyNumberFormat="1" applyFont="1" applyFill="1" applyBorder="1" applyAlignment="1">
      <alignment horizontal="centerContinuous"/>
    </xf>
    <xf numFmtId="4" fontId="23" fillId="0" borderId="46" xfId="0" applyNumberFormat="1" applyFont="1" applyBorder="1" applyAlignment="1">
      <alignment horizontal="center" vertical="top"/>
    </xf>
    <xf numFmtId="0" fontId="23" fillId="0" borderId="47" xfId="0" quotePrefix="1" applyNumberFormat="1" applyFont="1" applyBorder="1" applyAlignment="1">
      <alignment horizontal="center" vertical="center"/>
    </xf>
    <xf numFmtId="4" fontId="16" fillId="4" borderId="27" xfId="19" applyNumberFormat="1" applyFont="1" applyFill="1" applyBorder="1" applyAlignment="1">
      <alignment horizontal="centerContinuous" vertical="center"/>
    </xf>
    <xf numFmtId="4" fontId="16" fillId="4" borderId="41" xfId="19" applyNumberFormat="1" applyFont="1" applyFill="1" applyBorder="1" applyAlignment="1">
      <alignment horizontal="centerContinuous" vertical="center"/>
    </xf>
    <xf numFmtId="0" fontId="18" fillId="0" borderId="0" xfId="19" applyFont="1" applyFill="1" applyBorder="1" applyAlignment="1">
      <alignment horizontal="center" vertical="center"/>
    </xf>
    <xf numFmtId="0" fontId="17" fillId="5" borderId="44" xfId="19" applyFont="1" applyFill="1" applyBorder="1" applyAlignment="1">
      <alignment horizontal="center" vertical="center"/>
    </xf>
    <xf numFmtId="0" fontId="17" fillId="5" borderId="4" xfId="19" applyFont="1" applyFill="1" applyBorder="1" applyAlignment="1">
      <alignment horizontal="center" vertical="center"/>
    </xf>
    <xf numFmtId="0" fontId="14" fillId="5" borderId="4" xfId="19" applyFont="1" applyFill="1" applyBorder="1" applyAlignment="1">
      <alignment horizontal="left" vertical="center" wrapText="1"/>
    </xf>
    <xf numFmtId="0" fontId="13" fillId="4" borderId="41" xfId="19" applyFont="1" applyFill="1" applyBorder="1" applyAlignment="1">
      <alignment vertical="center" wrapText="1"/>
    </xf>
    <xf numFmtId="0" fontId="8" fillId="0" borderId="11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/>
    <xf numFmtId="0" fontId="11" fillId="0" borderId="0" xfId="19" applyFont="1" applyFill="1" applyBorder="1" applyAlignment="1">
      <alignment vertical="center"/>
    </xf>
    <xf numFmtId="0" fontId="17" fillId="0" borderId="0" xfId="19" applyFont="1" applyFill="1" applyBorder="1" applyAlignment="1">
      <alignment horizontal="center" vertical="center"/>
    </xf>
    <xf numFmtId="0" fontId="17" fillId="0" borderId="0" xfId="19" applyFont="1" applyFill="1" applyBorder="1" applyAlignment="1">
      <alignment horizontal="left" vertical="center" wrapText="1"/>
    </xf>
    <xf numFmtId="169" fontId="17" fillId="0" borderId="15" xfId="19" applyNumberFormat="1" applyFont="1" applyFill="1" applyBorder="1" applyAlignment="1">
      <alignment horizontal="center" vertical="center"/>
    </xf>
    <xf numFmtId="0" fontId="13" fillId="0" borderId="0" xfId="19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2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/>
    </xf>
    <xf numFmtId="0" fontId="9" fillId="0" borderId="0" xfId="19" applyFont="1" applyFill="1" applyBorder="1" applyAlignment="1">
      <alignment vertical="center" wrapText="1"/>
    </xf>
    <xf numFmtId="4" fontId="7" fillId="0" borderId="50" xfId="0" applyNumberFormat="1" applyFont="1" applyBorder="1" applyAlignment="1">
      <alignment vertical="center"/>
    </xf>
    <xf numFmtId="4" fontId="19" fillId="5" borderId="4" xfId="19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7" fillId="5" borderId="55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top"/>
    </xf>
    <xf numFmtId="0" fontId="17" fillId="0" borderId="20" xfId="0" applyFont="1" applyFill="1" applyBorder="1" applyAlignment="1">
      <alignment horizontal="center" vertical="center"/>
    </xf>
    <xf numFmtId="0" fontId="17" fillId="0" borderId="20" xfId="19" applyFont="1" applyFill="1" applyBorder="1" applyAlignment="1">
      <alignment horizontal="center" wrapText="1"/>
    </xf>
    <xf numFmtId="0" fontId="14" fillId="0" borderId="11" xfId="19" applyFont="1" applyFill="1" applyBorder="1" applyAlignment="1">
      <alignment horizontal="left" vertical="center" wrapText="1"/>
    </xf>
    <xf numFmtId="0" fontId="14" fillId="0" borderId="58" xfId="19" applyFont="1" applyFill="1" applyBorder="1" applyAlignment="1">
      <alignment horizontal="left"/>
    </xf>
    <xf numFmtId="0" fontId="17" fillId="0" borderId="19" xfId="19" applyFont="1" applyFill="1" applyBorder="1" applyAlignment="1">
      <alignment horizontal="center" wrapText="1"/>
    </xf>
    <xf numFmtId="0" fontId="14" fillId="0" borderId="50" xfId="19" applyFont="1" applyFill="1" applyBorder="1" applyAlignment="1">
      <alignment horizontal="left"/>
    </xf>
    <xf numFmtId="0" fontId="14" fillId="0" borderId="4" xfId="19" applyFont="1" applyFill="1" applyBorder="1" applyAlignment="1">
      <alignment horizontal="right" vertical="center" wrapText="1"/>
    </xf>
    <xf numFmtId="0" fontId="17" fillId="0" borderId="14" xfId="19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49" fontId="17" fillId="5" borderId="25" xfId="0" applyNumberFormat="1" applyFont="1" applyFill="1" applyBorder="1" applyAlignment="1">
      <alignment horizontal="center" vertical="center"/>
    </xf>
    <xf numFmtId="0" fontId="14" fillId="0" borderId="40" xfId="19" applyFont="1" applyFill="1" applyBorder="1" applyAlignment="1">
      <alignment horizontal="left" vertical="center"/>
    </xf>
    <xf numFmtId="0" fontId="14" fillId="0" borderId="19" xfId="19" applyFont="1" applyFill="1" applyBorder="1" applyAlignment="1">
      <alignment horizontal="center" vertical="center"/>
    </xf>
    <xf numFmtId="0" fontId="26" fillId="0" borderId="3" xfId="19" applyFont="1" applyFill="1" applyBorder="1" applyAlignment="1">
      <alignment horizontal="left" vertical="center" wrapText="1"/>
    </xf>
    <xf numFmtId="0" fontId="23" fillId="5" borderId="26" xfId="19" applyFont="1" applyFill="1" applyBorder="1" applyAlignment="1">
      <alignment horizontal="center" vertical="center"/>
    </xf>
    <xf numFmtId="0" fontId="23" fillId="5" borderId="27" xfId="19" applyFont="1" applyFill="1" applyBorder="1" applyAlignment="1">
      <alignment horizontal="left" vertical="center"/>
    </xf>
    <xf numFmtId="0" fontId="23" fillId="5" borderId="27" xfId="19" applyFont="1" applyFill="1" applyBorder="1" applyAlignment="1">
      <alignment horizontal="center" vertical="center"/>
    </xf>
    <xf numFmtId="0" fontId="23" fillId="5" borderId="36" xfId="19" applyFont="1" applyFill="1" applyBorder="1" applyAlignment="1">
      <alignment horizontal="left" vertical="center" wrapText="1"/>
    </xf>
    <xf numFmtId="0" fontId="27" fillId="5" borderId="25" xfId="19" applyFont="1" applyFill="1" applyBorder="1" applyAlignment="1">
      <alignment horizontal="center" vertical="center"/>
    </xf>
    <xf numFmtId="0" fontId="27" fillId="5" borderId="28" xfId="19" applyNumberFormat="1" applyFont="1" applyFill="1" applyBorder="1" applyAlignment="1">
      <alignment horizontal="centerContinuous" vertical="center"/>
    </xf>
    <xf numFmtId="0" fontId="28" fillId="4" borderId="9" xfId="19" applyFont="1" applyFill="1" applyBorder="1" applyAlignment="1">
      <alignment horizontal="centerContinuous" vertical="center"/>
    </xf>
    <xf numFmtId="0" fontId="30" fillId="0" borderId="0" xfId="19" applyFont="1" applyFill="1" applyBorder="1" applyAlignment="1">
      <alignment vertical="center"/>
    </xf>
    <xf numFmtId="0" fontId="30" fillId="4" borderId="0" xfId="19" applyFont="1" applyFill="1" applyBorder="1" applyAlignment="1">
      <alignment vertical="center"/>
    </xf>
    <xf numFmtId="0" fontId="30" fillId="4" borderId="0" xfId="19" applyFont="1" applyFill="1" applyAlignment="1">
      <alignment vertical="center"/>
    </xf>
    <xf numFmtId="0" fontId="26" fillId="0" borderId="2" xfId="19" applyFont="1" applyFill="1" applyBorder="1" applyAlignment="1">
      <alignment horizontal="center" vertical="center"/>
    </xf>
    <xf numFmtId="0" fontId="23" fillId="0" borderId="3" xfId="19" applyFont="1" applyFill="1" applyBorder="1" applyAlignment="1">
      <alignment horizontal="left" vertical="center"/>
    </xf>
    <xf numFmtId="0" fontId="23" fillId="0" borderId="4" xfId="19" applyFont="1" applyFill="1" applyBorder="1" applyAlignment="1">
      <alignment horizontal="left" vertical="center"/>
    </xf>
    <xf numFmtId="0" fontId="31" fillId="0" borderId="3" xfId="19" applyFont="1" applyFill="1" applyBorder="1" applyAlignment="1" applyProtection="1">
      <alignment horizontal="center" vertical="center"/>
      <protection locked="0"/>
    </xf>
    <xf numFmtId="168" fontId="31" fillId="0" borderId="3" xfId="19" applyNumberFormat="1" applyFont="1" applyFill="1" applyBorder="1" applyAlignment="1" applyProtection="1">
      <alignment horizontal="center" vertical="center"/>
      <protection locked="0"/>
    </xf>
    <xf numFmtId="2" fontId="31" fillId="0" borderId="7" xfId="19" applyNumberFormat="1" applyFont="1" applyBorder="1" applyAlignment="1">
      <alignment horizontal="center" vertical="center"/>
    </xf>
    <xf numFmtId="2" fontId="31" fillId="0" borderId="50" xfId="19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43" xfId="19" applyFont="1" applyFill="1" applyBorder="1" applyAlignment="1">
      <alignment horizontal="center" vertical="center"/>
    </xf>
    <xf numFmtId="0" fontId="27" fillId="0" borderId="40" xfId="19" applyNumberFormat="1" applyFont="1" applyFill="1" applyBorder="1" applyAlignment="1">
      <alignment horizontal="centerContinuous" vertical="center"/>
    </xf>
    <xf numFmtId="0" fontId="28" fillId="0" borderId="9" xfId="19" applyFont="1" applyFill="1" applyBorder="1" applyAlignment="1">
      <alignment horizontal="centerContinuous" vertical="center"/>
    </xf>
    <xf numFmtId="0" fontId="26" fillId="0" borderId="17" xfId="19" applyFont="1" applyFill="1" applyBorder="1" applyAlignment="1">
      <alignment horizontal="left" vertical="center" wrapText="1"/>
    </xf>
    <xf numFmtId="2" fontId="26" fillId="0" borderId="17" xfId="19" applyNumberFormat="1" applyFont="1" applyFill="1" applyBorder="1" applyAlignment="1">
      <alignment horizontal="center" vertical="center"/>
    </xf>
    <xf numFmtId="2" fontId="26" fillId="0" borderId="61" xfId="19" applyNumberFormat="1" applyFont="1" applyFill="1" applyBorder="1" applyAlignment="1">
      <alignment horizontal="center" vertical="center"/>
    </xf>
    <xf numFmtId="0" fontId="26" fillId="0" borderId="5" xfId="19" applyFont="1" applyFill="1" applyBorder="1" applyAlignment="1">
      <alignment horizontal="center" vertical="center"/>
    </xf>
    <xf numFmtId="0" fontId="14" fillId="0" borderId="6" xfId="19" applyFont="1" applyFill="1" applyBorder="1" applyAlignment="1">
      <alignment horizontal="left" vertical="center"/>
    </xf>
    <xf numFmtId="0" fontId="14" fillId="0" borderId="9" xfId="19" applyFont="1" applyFill="1" applyBorder="1" applyAlignment="1">
      <alignment horizontal="center" vertical="center"/>
    </xf>
    <xf numFmtId="0" fontId="26" fillId="0" borderId="31" xfId="19" applyFont="1" applyFill="1" applyBorder="1" applyAlignment="1">
      <alignment horizontal="left" vertical="center" wrapText="1"/>
    </xf>
    <xf numFmtId="0" fontId="27" fillId="0" borderId="6" xfId="19" applyNumberFormat="1" applyFont="1" applyFill="1" applyBorder="1" applyAlignment="1">
      <alignment horizontal="centerContinuous" vertical="center"/>
    </xf>
    <xf numFmtId="0" fontId="31" fillId="0" borderId="7" xfId="19" applyFont="1" applyFill="1" applyBorder="1" applyAlignment="1" applyProtection="1">
      <alignment horizontal="center" vertical="center"/>
      <protection locked="0"/>
    </xf>
    <xf numFmtId="0" fontId="31" fillId="0" borderId="21" xfId="19" applyFont="1" applyFill="1" applyBorder="1" applyAlignment="1" applyProtection="1">
      <alignment horizontal="center" vertical="center"/>
      <protection locked="0"/>
    </xf>
    <xf numFmtId="2" fontId="26" fillId="0" borderId="48" xfId="19" applyNumberFormat="1" applyFont="1" applyFill="1" applyBorder="1" applyAlignment="1">
      <alignment horizontal="center" vertical="center"/>
    </xf>
    <xf numFmtId="2" fontId="31" fillId="0" borderId="21" xfId="19" applyNumberFormat="1" applyFont="1" applyBorder="1" applyAlignment="1">
      <alignment horizontal="center" vertical="center"/>
    </xf>
    <xf numFmtId="0" fontId="28" fillId="4" borderId="20" xfId="19" applyFont="1" applyFill="1" applyBorder="1" applyAlignment="1">
      <alignment horizontal="centerContinuous" vertical="center"/>
    </xf>
    <xf numFmtId="0" fontId="31" fillId="0" borderId="2" xfId="19" applyFont="1" applyBorder="1" applyAlignment="1">
      <alignment horizontal="center" vertical="center"/>
    </xf>
    <xf numFmtId="0" fontId="31" fillId="0" borderId="3" xfId="19" applyFont="1" applyBorder="1" applyAlignment="1">
      <alignment horizontal="center" vertical="center"/>
    </xf>
    <xf numFmtId="0" fontId="31" fillId="0" borderId="3" xfId="19" applyFont="1" applyBorder="1" applyAlignment="1">
      <alignment horizontal="left" vertical="center" wrapText="1"/>
    </xf>
    <xf numFmtId="169" fontId="31" fillId="0" borderId="3" xfId="19" applyNumberFormat="1" applyFont="1" applyBorder="1" applyAlignment="1">
      <alignment horizontal="center" vertical="center"/>
    </xf>
    <xf numFmtId="0" fontId="32" fillId="0" borderId="14" xfId="19" applyFont="1" applyFill="1" applyBorder="1" applyAlignment="1">
      <alignment horizontal="center" vertical="center"/>
    </xf>
    <xf numFmtId="0" fontId="31" fillId="0" borderId="4" xfId="19" applyFont="1" applyBorder="1" applyAlignment="1">
      <alignment horizontal="center" vertical="center"/>
    </xf>
    <xf numFmtId="2" fontId="31" fillId="0" borderId="60" xfId="19" applyNumberFormat="1" applyFont="1" applyBorder="1" applyAlignment="1">
      <alignment horizontal="center" vertical="center"/>
    </xf>
    <xf numFmtId="0" fontId="31" fillId="0" borderId="0" xfId="19" applyFont="1" applyFill="1" applyBorder="1" applyAlignment="1">
      <alignment vertical="center"/>
    </xf>
    <xf numFmtId="0" fontId="31" fillId="0" borderId="0" xfId="19" applyFont="1" applyBorder="1" applyAlignment="1">
      <alignment vertical="center"/>
    </xf>
    <xf numFmtId="0" fontId="31" fillId="0" borderId="0" xfId="19" applyFont="1" applyAlignment="1">
      <alignment vertical="center"/>
    </xf>
    <xf numFmtId="0" fontId="23" fillId="3" borderId="27" xfId="19" applyFont="1" applyFill="1" applyBorder="1" applyAlignment="1">
      <alignment horizontal="center" wrapText="1"/>
    </xf>
    <xf numFmtId="0" fontId="23" fillId="3" borderId="25" xfId="19" applyFont="1" applyFill="1" applyBorder="1" applyAlignment="1">
      <alignment horizontal="left"/>
    </xf>
    <xf numFmtId="0" fontId="31" fillId="3" borderId="25" xfId="19" applyFont="1" applyFill="1" applyBorder="1" applyAlignment="1">
      <alignment horizontal="center" wrapText="1"/>
    </xf>
    <xf numFmtId="4" fontId="34" fillId="3" borderId="28" xfId="19" applyNumberFormat="1" applyFont="1" applyFill="1" applyBorder="1" applyAlignment="1">
      <alignment horizontal="center"/>
    </xf>
    <xf numFmtId="0" fontId="32" fillId="3" borderId="17" xfId="19" applyFont="1" applyFill="1" applyBorder="1" applyAlignment="1">
      <alignment horizontal="center" wrapText="1"/>
    </xf>
    <xf numFmtId="0" fontId="31" fillId="0" borderId="0" xfId="19" applyFont="1" applyFill="1" applyBorder="1" applyAlignment="1">
      <alignment wrapText="1"/>
    </xf>
    <xf numFmtId="0" fontId="31" fillId="3" borderId="0" xfId="19" applyFont="1" applyFill="1" applyBorder="1" applyAlignment="1">
      <alignment wrapText="1"/>
    </xf>
    <xf numFmtId="0" fontId="31" fillId="3" borderId="19" xfId="19" applyFont="1" applyFill="1" applyBorder="1" applyAlignment="1">
      <alignment wrapText="1"/>
    </xf>
    <xf numFmtId="0" fontId="23" fillId="0" borderId="0" xfId="19" applyFont="1" applyFill="1" applyBorder="1" applyAlignment="1">
      <alignment wrapText="1"/>
    </xf>
    <xf numFmtId="0" fontId="23" fillId="3" borderId="0" xfId="19" applyFont="1" applyFill="1" applyBorder="1" applyAlignment="1">
      <alignment wrapText="1"/>
    </xf>
    <xf numFmtId="0" fontId="23" fillId="0" borderId="26" xfId="19" applyFont="1" applyFill="1" applyBorder="1" applyAlignment="1">
      <alignment horizontal="center" vertical="center"/>
    </xf>
    <xf numFmtId="0" fontId="23" fillId="0" borderId="27" xfId="19" applyFont="1" applyFill="1" applyBorder="1" applyAlignment="1">
      <alignment horizontal="center" wrapText="1"/>
    </xf>
    <xf numFmtId="0" fontId="32" fillId="0" borderId="0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8" xfId="0" quotePrefix="1" applyFont="1" applyBorder="1" applyAlignment="1">
      <alignment horizontal="center" vertical="center"/>
    </xf>
    <xf numFmtId="168" fontId="31" fillId="0" borderId="8" xfId="0" applyNumberFormat="1" applyFont="1" applyBorder="1" applyAlignment="1">
      <alignment horizontal="center" vertical="center"/>
    </xf>
    <xf numFmtId="2" fontId="36" fillId="0" borderId="8" xfId="0" applyNumberFormat="1" applyFont="1" applyBorder="1" applyAlignment="1">
      <alignment horizontal="center" vertical="center"/>
    </xf>
    <xf numFmtId="2" fontId="36" fillId="0" borderId="52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7" xfId="0" quotePrefix="1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 wrapText="1"/>
    </xf>
    <xf numFmtId="168" fontId="31" fillId="0" borderId="7" xfId="0" applyNumberFormat="1" applyFont="1" applyBorder="1" applyAlignment="1">
      <alignment horizontal="center" vertical="center"/>
    </xf>
    <xf numFmtId="2" fontId="36" fillId="0" borderId="7" xfId="0" applyNumberFormat="1" applyFont="1" applyBorder="1" applyAlignment="1">
      <alignment horizontal="center" vertical="center"/>
    </xf>
    <xf numFmtId="2" fontId="36" fillId="0" borderId="53" xfId="0" applyNumberFormat="1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/>
    </xf>
    <xf numFmtId="0" fontId="26" fillId="0" borderId="29" xfId="0" quotePrefix="1" applyFont="1" applyBorder="1" applyAlignment="1">
      <alignment horizontal="center" vertical="center"/>
    </xf>
    <xf numFmtId="0" fontId="30" fillId="0" borderId="11" xfId="0" quotePrefix="1" applyFont="1" applyBorder="1" applyAlignment="1">
      <alignment horizontal="left" vertical="center"/>
    </xf>
    <xf numFmtId="0" fontId="31" fillId="0" borderId="38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1" fillId="0" borderId="40" xfId="0" applyFont="1" applyBorder="1" applyAlignment="1">
      <alignment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8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38" xfId="0" quotePrefix="1" applyFont="1" applyBorder="1" applyAlignment="1">
      <alignment horizontal="center" vertical="center"/>
    </xf>
    <xf numFmtId="168" fontId="31" fillId="0" borderId="38" xfId="0" applyNumberFormat="1" applyFont="1" applyBorder="1" applyAlignment="1">
      <alignment horizontal="center" vertical="center"/>
    </xf>
    <xf numFmtId="2" fontId="36" fillId="0" borderId="21" xfId="0" applyNumberFormat="1" applyFont="1" applyBorder="1" applyAlignment="1">
      <alignment horizontal="center" vertical="center"/>
    </xf>
    <xf numFmtId="2" fontId="36" fillId="0" borderId="48" xfId="0" applyNumberFormat="1" applyFont="1" applyBorder="1" applyAlignment="1">
      <alignment horizontal="center" vertical="center"/>
    </xf>
    <xf numFmtId="0" fontId="23" fillId="3" borderId="27" xfId="18" applyFont="1" applyFill="1" applyBorder="1" applyAlignment="1">
      <alignment horizontal="center" vertical="center" wrapText="1"/>
    </xf>
    <xf numFmtId="43" fontId="31" fillId="3" borderId="0" xfId="15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3" fillId="3" borderId="11" xfId="18" applyFont="1" applyFill="1" applyBorder="1" applyAlignment="1">
      <alignment horizontal="left" vertical="center"/>
    </xf>
    <xf numFmtId="0" fontId="23" fillId="3" borderId="29" xfId="18" applyFont="1" applyFill="1" applyBorder="1" applyAlignment="1">
      <alignment horizontal="left" vertical="center" wrapText="1"/>
    </xf>
    <xf numFmtId="0" fontId="31" fillId="3" borderId="11" xfId="18" applyFont="1" applyFill="1" applyBorder="1" applyAlignment="1">
      <alignment horizontal="center" wrapText="1"/>
    </xf>
    <xf numFmtId="4" fontId="34" fillId="3" borderId="30" xfId="18" applyNumberFormat="1" applyFont="1" applyFill="1" applyBorder="1" applyAlignment="1">
      <alignment horizontal="center"/>
    </xf>
    <xf numFmtId="0" fontId="22" fillId="0" borderId="36" xfId="0" applyFont="1" applyBorder="1" applyAlignment="1">
      <alignment horizontal="center" vertical="center"/>
    </xf>
    <xf numFmtId="0" fontId="30" fillId="3" borderId="26" xfId="18" applyFont="1" applyFill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/>
    </xf>
    <xf numFmtId="2" fontId="36" fillId="0" borderId="6" xfId="0" applyNumberFormat="1" applyFont="1" applyBorder="1" applyAlignment="1">
      <alignment horizontal="center" vertical="center"/>
    </xf>
    <xf numFmtId="2" fontId="36" fillId="0" borderId="51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1" fillId="0" borderId="21" xfId="0" applyFont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49" fontId="31" fillId="0" borderId="7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horizontal="center" vertical="center"/>
    </xf>
    <xf numFmtId="0" fontId="23" fillId="0" borderId="27" xfId="18" applyFont="1" applyFill="1" applyBorder="1" applyAlignment="1">
      <alignment horizontal="center" vertical="center" wrapText="1"/>
    </xf>
    <xf numFmtId="0" fontId="30" fillId="0" borderId="2" xfId="18" applyFont="1" applyFill="1" applyBorder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0" fontId="31" fillId="0" borderId="23" xfId="0" applyFont="1" applyBorder="1" applyAlignment="1">
      <alignment horizontal="center" vertical="center"/>
    </xf>
    <xf numFmtId="0" fontId="31" fillId="0" borderId="21" xfId="0" quotePrefix="1" applyFont="1" applyBorder="1" applyAlignment="1">
      <alignment horizontal="center" vertical="center"/>
    </xf>
    <xf numFmtId="0" fontId="31" fillId="0" borderId="6" xfId="0" quotePrefix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8" fontId="31" fillId="0" borderId="6" xfId="0" applyNumberFormat="1" applyFont="1" applyBorder="1" applyAlignment="1">
      <alignment horizontal="center" vertical="center"/>
    </xf>
    <xf numFmtId="0" fontId="31" fillId="0" borderId="21" xfId="0" applyFont="1" applyBorder="1" applyAlignment="1">
      <alignment vertical="center" wrapText="1" readingOrder="1"/>
    </xf>
    <xf numFmtId="0" fontId="31" fillId="0" borderId="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19" xfId="0" quotePrefix="1" applyFont="1" applyBorder="1" applyAlignment="1">
      <alignment horizontal="left" vertical="center"/>
    </xf>
    <xf numFmtId="0" fontId="26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7" xfId="0" quotePrefix="1" applyFont="1" applyBorder="1" applyAlignment="1">
      <alignment horizontal="center" vertical="center"/>
    </xf>
    <xf numFmtId="2" fontId="26" fillId="0" borderId="61" xfId="0" quotePrefix="1" applyNumberFormat="1" applyFont="1" applyBorder="1" applyAlignment="1">
      <alignment horizontal="center" vertical="center"/>
    </xf>
    <xf numFmtId="0" fontId="30" fillId="0" borderId="3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49" fontId="31" fillId="0" borderId="6" xfId="0" applyNumberFormat="1" applyFont="1" applyBorder="1" applyAlignment="1">
      <alignment horizontal="center" vertical="center"/>
    </xf>
    <xf numFmtId="49" fontId="31" fillId="0" borderId="21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vertical="center" wrapText="1" readingOrder="1"/>
    </xf>
    <xf numFmtId="0" fontId="30" fillId="0" borderId="3" xfId="0" applyFont="1" applyBorder="1" applyAlignment="1">
      <alignment horizontal="center" vertical="center"/>
    </xf>
    <xf numFmtId="0" fontId="30" fillId="0" borderId="0" xfId="0" quotePrefix="1" applyFont="1" applyBorder="1" applyAlignment="1">
      <alignment vertical="center"/>
    </xf>
    <xf numFmtId="0" fontId="26" fillId="0" borderId="3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6" xfId="0" applyFont="1" applyBorder="1" applyAlignment="1">
      <alignment vertical="center" wrapText="1"/>
    </xf>
    <xf numFmtId="0" fontId="26" fillId="0" borderId="36" xfId="0" quotePrefix="1" applyFont="1" applyBorder="1" applyAlignment="1">
      <alignment horizontal="center" vertical="center"/>
    </xf>
    <xf numFmtId="2" fontId="26" fillId="0" borderId="60" xfId="0" quotePrefix="1" applyNumberFormat="1" applyFont="1" applyBorder="1" applyAlignment="1">
      <alignment horizontal="center" vertical="center"/>
    </xf>
    <xf numFmtId="0" fontId="23" fillId="3" borderId="25" xfId="18" applyFont="1" applyFill="1" applyBorder="1" applyAlignment="1">
      <alignment horizontal="left" vertical="center"/>
    </xf>
    <xf numFmtId="0" fontId="23" fillId="3" borderId="36" xfId="18" applyFont="1" applyFill="1" applyBorder="1" applyAlignment="1">
      <alignment horizontal="left" vertical="center" wrapText="1"/>
    </xf>
    <xf numFmtId="0" fontId="31" fillId="3" borderId="25" xfId="18" applyFont="1" applyFill="1" applyBorder="1" applyAlignment="1">
      <alignment horizontal="center" wrapText="1"/>
    </xf>
    <xf numFmtId="4" fontId="34" fillId="3" borderId="28" xfId="18" applyNumberFormat="1" applyFont="1" applyFill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23" fillId="3" borderId="37" xfId="19" applyFont="1" applyFill="1" applyBorder="1" applyAlignment="1">
      <alignment horizontal="center" vertical="center" wrapText="1"/>
    </xf>
    <xf numFmtId="0" fontId="23" fillId="3" borderId="7" xfId="19" applyFont="1" applyFill="1" applyBorder="1" applyAlignment="1">
      <alignment horizontal="center" vertical="center" wrapText="1"/>
    </xf>
    <xf numFmtId="0" fontId="23" fillId="5" borderId="18" xfId="19" applyFont="1" applyFill="1" applyBorder="1" applyAlignment="1">
      <alignment horizontal="left" vertical="center"/>
    </xf>
    <xf numFmtId="0" fontId="23" fillId="5" borderId="0" xfId="19" applyFont="1" applyFill="1" applyBorder="1" applyAlignment="1">
      <alignment horizontal="left" vertical="center" wrapText="1"/>
    </xf>
    <xf numFmtId="0" fontId="31" fillId="5" borderId="0" xfId="19" applyFont="1" applyFill="1" applyBorder="1" applyAlignment="1">
      <alignment horizontal="center" wrapText="1"/>
    </xf>
    <xf numFmtId="4" fontId="34" fillId="5" borderId="15" xfId="19" applyNumberFormat="1" applyFont="1" applyFill="1" applyBorder="1" applyAlignment="1">
      <alignment horizontal="center"/>
    </xf>
    <xf numFmtId="0" fontId="23" fillId="0" borderId="26" xfId="19" applyFont="1" applyFill="1" applyBorder="1" applyAlignment="1">
      <alignment horizontal="center" vertical="center" wrapText="1"/>
    </xf>
    <xf numFmtId="0" fontId="23" fillId="0" borderId="27" xfId="19" applyFont="1" applyFill="1" applyBorder="1" applyAlignment="1">
      <alignment horizontal="center" vertical="center" wrapText="1"/>
    </xf>
    <xf numFmtId="0" fontId="23" fillId="0" borderId="25" xfId="19" applyFont="1" applyFill="1" applyBorder="1" applyAlignment="1">
      <alignment horizontal="left" vertical="center"/>
    </xf>
    <xf numFmtId="0" fontId="23" fillId="3" borderId="26" xfId="19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68" fontId="31" fillId="0" borderId="3" xfId="0" applyNumberFormat="1" applyFont="1" applyBorder="1" applyAlignment="1">
      <alignment horizontal="center" vertical="center"/>
    </xf>
    <xf numFmtId="0" fontId="31" fillId="0" borderId="4" xfId="0" applyFont="1" applyFill="1" applyBorder="1" applyAlignment="1">
      <alignment vertical="center"/>
    </xf>
    <xf numFmtId="2" fontId="36" fillId="0" borderId="3" xfId="0" applyNumberFormat="1" applyFont="1" applyBorder="1" applyAlignment="1">
      <alignment horizontal="center" vertical="center"/>
    </xf>
    <xf numFmtId="2" fontId="36" fillId="0" borderId="59" xfId="0" applyNumberFormat="1" applyFont="1" applyBorder="1" applyAlignment="1">
      <alignment horizontal="center" vertical="center"/>
    </xf>
    <xf numFmtId="0" fontId="23" fillId="3" borderId="1" xfId="19" applyFont="1" applyFill="1" applyBorder="1" applyAlignment="1">
      <alignment horizontal="center" vertical="center" wrapText="1"/>
    </xf>
    <xf numFmtId="0" fontId="23" fillId="3" borderId="12" xfId="19" applyFont="1" applyFill="1" applyBorder="1" applyAlignment="1">
      <alignment horizontal="center" vertical="center" wrapText="1"/>
    </xf>
    <xf numFmtId="0" fontId="30" fillId="0" borderId="26" xfId="19" applyFont="1" applyFill="1" applyBorder="1" applyAlignment="1">
      <alignment horizontal="center" vertical="center" wrapText="1"/>
    </xf>
    <xf numFmtId="0" fontId="30" fillId="0" borderId="27" xfId="19" applyFont="1" applyFill="1" applyBorder="1" applyAlignment="1">
      <alignment horizontal="center" vertical="center" wrapText="1"/>
    </xf>
    <xf numFmtId="0" fontId="23" fillId="3" borderId="29" xfId="19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11" xfId="0" applyFont="1" applyFill="1" applyBorder="1" applyAlignment="1">
      <alignment vertical="center"/>
    </xf>
    <xf numFmtId="2" fontId="36" fillId="0" borderId="6" xfId="0" applyNumberFormat="1" applyFont="1" applyFill="1" applyBorder="1" applyAlignment="1">
      <alignment horizontal="center" vertical="center"/>
    </xf>
    <xf numFmtId="2" fontId="36" fillId="0" borderId="51" xfId="0" applyNumberFormat="1" applyFont="1" applyFill="1" applyBorder="1" applyAlignment="1">
      <alignment horizontal="center" vertical="center"/>
    </xf>
    <xf numFmtId="2" fontId="36" fillId="0" borderId="8" xfId="19" applyNumberFormat="1" applyFont="1" applyFill="1" applyBorder="1" applyAlignment="1">
      <alignment horizontal="center" vertical="center" wrapText="1"/>
    </xf>
    <xf numFmtId="2" fontId="36" fillId="0" borderId="52" xfId="19" applyNumberFormat="1" applyFont="1" applyFill="1" applyBorder="1" applyAlignment="1">
      <alignment horizontal="center" vertical="center" wrapText="1"/>
    </xf>
    <xf numFmtId="0" fontId="23" fillId="3" borderId="11" xfId="19" applyFont="1" applyFill="1" applyBorder="1" applyAlignment="1">
      <alignment horizontal="left" vertical="center"/>
    </xf>
    <xf numFmtId="0" fontId="23" fillId="3" borderId="11" xfId="19" applyFont="1" applyFill="1" applyBorder="1" applyAlignment="1">
      <alignment horizontal="left" vertical="center" wrapText="1"/>
    </xf>
    <xf numFmtId="0" fontId="31" fillId="3" borderId="11" xfId="19" applyFont="1" applyFill="1" applyBorder="1" applyAlignment="1">
      <alignment horizontal="center" wrapText="1"/>
    </xf>
    <xf numFmtId="4" fontId="34" fillId="3" borderId="30" xfId="19" applyNumberFormat="1" applyFont="1" applyFill="1" applyBorder="1" applyAlignment="1">
      <alignment horizontal="center"/>
    </xf>
    <xf numFmtId="0" fontId="30" fillId="0" borderId="24" xfId="19" applyFont="1" applyFill="1" applyBorder="1" applyAlignment="1">
      <alignment horizontal="center" vertical="center" wrapText="1"/>
    </xf>
    <xf numFmtId="0" fontId="32" fillId="3" borderId="0" xfId="19" applyFont="1" applyFill="1" applyBorder="1" applyAlignment="1">
      <alignment horizontal="center" wrapText="1"/>
    </xf>
    <xf numFmtId="0" fontId="31" fillId="0" borderId="43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2" fontId="36" fillId="0" borderId="6" xfId="19" applyNumberFormat="1" applyFont="1" applyFill="1" applyBorder="1" applyAlignment="1">
      <alignment horizontal="center" vertical="center" wrapText="1"/>
    </xf>
    <xf numFmtId="2" fontId="36" fillId="0" borderId="51" xfId="19" applyNumberFormat="1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/>
    </xf>
    <xf numFmtId="0" fontId="23" fillId="0" borderId="11" xfId="19" applyFont="1" applyFill="1" applyBorder="1" applyAlignment="1">
      <alignment horizontal="left" vertical="center"/>
    </xf>
    <xf numFmtId="0" fontId="32" fillId="0" borderId="0" xfId="19" applyFont="1" applyFill="1" applyBorder="1" applyAlignment="1">
      <alignment horizontal="center" wrapText="1"/>
    </xf>
    <xf numFmtId="0" fontId="30" fillId="0" borderId="27" xfId="0" applyFont="1" applyFill="1" applyBorder="1" applyAlignment="1">
      <alignment horizontal="center" vertical="center"/>
    </xf>
    <xf numFmtId="0" fontId="26" fillId="0" borderId="37" xfId="19" applyFont="1" applyFill="1" applyBorder="1" applyAlignment="1">
      <alignment horizontal="center" vertical="center" wrapText="1"/>
    </xf>
    <xf numFmtId="0" fontId="26" fillId="0" borderId="7" xfId="19" applyFont="1" applyFill="1" applyBorder="1" applyAlignment="1">
      <alignment horizontal="center" vertical="center" wrapText="1"/>
    </xf>
    <xf numFmtId="168" fontId="31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2" fontId="36" fillId="0" borderId="7" xfId="19" applyNumberFormat="1" applyFont="1" applyFill="1" applyBorder="1" applyAlignment="1">
      <alignment horizontal="center" vertical="center" wrapText="1"/>
    </xf>
    <xf numFmtId="2" fontId="36" fillId="0" borderId="53" xfId="19" applyNumberFormat="1" applyFont="1" applyFill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/>
    </xf>
    <xf numFmtId="2" fontId="36" fillId="0" borderId="27" xfId="19" applyNumberFormat="1" applyFont="1" applyFill="1" applyBorder="1" applyAlignment="1">
      <alignment horizontal="center" vertical="center" wrapText="1"/>
    </xf>
    <xf numFmtId="2" fontId="36" fillId="0" borderId="60" xfId="19" applyNumberFormat="1" applyFont="1" applyFill="1" applyBorder="1" applyAlignment="1">
      <alignment horizontal="center" vertical="center" wrapText="1"/>
    </xf>
    <xf numFmtId="0" fontId="32" fillId="6" borderId="0" xfId="19" applyFont="1" applyFill="1" applyBorder="1" applyAlignment="1">
      <alignment horizontal="center" wrapText="1"/>
    </xf>
    <xf numFmtId="0" fontId="31" fillId="6" borderId="0" xfId="19" applyFont="1" applyFill="1" applyBorder="1" applyAlignment="1">
      <alignment wrapText="1"/>
    </xf>
    <xf numFmtId="0" fontId="30" fillId="5" borderId="26" xfId="0" applyFont="1" applyFill="1" applyBorder="1" applyAlignment="1">
      <alignment horizontal="center" vertical="center"/>
    </xf>
    <xf numFmtId="0" fontId="30" fillId="5" borderId="27" xfId="0" applyFont="1" applyFill="1" applyBorder="1" applyAlignment="1">
      <alignment horizontal="center" vertical="center"/>
    </xf>
    <xf numFmtId="0" fontId="32" fillId="5" borderId="25" xfId="19" applyFont="1" applyFill="1" applyBorder="1" applyAlignment="1">
      <alignment horizontal="center" wrapText="1"/>
    </xf>
    <xf numFmtId="0" fontId="30" fillId="0" borderId="26" xfId="0" applyFont="1" applyFill="1" applyBorder="1" applyAlignment="1">
      <alignment horizontal="center" vertical="center"/>
    </xf>
    <xf numFmtId="0" fontId="31" fillId="0" borderId="8" xfId="0" applyFont="1" applyBorder="1" applyAlignment="1">
      <alignment vertical="center" wrapText="1"/>
    </xf>
    <xf numFmtId="0" fontId="26" fillId="0" borderId="26" xfId="19" applyFont="1" applyFill="1" applyBorder="1" applyAlignment="1">
      <alignment horizontal="center" vertical="center" wrapText="1"/>
    </xf>
    <xf numFmtId="0" fontId="26" fillId="0" borderId="27" xfId="19" applyFont="1" applyFill="1" applyBorder="1" applyAlignment="1">
      <alignment horizontal="center" vertical="center" wrapText="1"/>
    </xf>
    <xf numFmtId="0" fontId="26" fillId="0" borderId="1" xfId="19" applyFont="1" applyFill="1" applyBorder="1" applyAlignment="1">
      <alignment horizontal="center" vertical="center" wrapText="1"/>
    </xf>
    <xf numFmtId="0" fontId="26" fillId="0" borderId="12" xfId="19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/>
    </xf>
    <xf numFmtId="2" fontId="26" fillId="0" borderId="29" xfId="0" applyNumberFormat="1" applyFont="1" applyBorder="1" applyAlignment="1">
      <alignment horizontal="center" vertical="center"/>
    </xf>
    <xf numFmtId="2" fontId="26" fillId="0" borderId="62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6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/>
    </xf>
    <xf numFmtId="2" fontId="26" fillId="0" borderId="6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2" fontId="36" fillId="0" borderId="0" xfId="19" applyNumberFormat="1" applyFont="1" applyFill="1" applyBorder="1" applyAlignment="1">
      <alignment horizontal="center" vertical="center" wrapText="1"/>
    </xf>
    <xf numFmtId="0" fontId="32" fillId="3" borderId="11" xfId="19" applyFont="1" applyFill="1" applyBorder="1" applyAlignment="1">
      <alignment horizontal="center" wrapText="1"/>
    </xf>
    <xf numFmtId="0" fontId="26" fillId="0" borderId="27" xfId="0" applyFont="1" applyBorder="1" applyAlignment="1">
      <alignment horizontal="center" vertical="center"/>
    </xf>
    <xf numFmtId="4" fontId="19" fillId="5" borderId="28" xfId="19" applyNumberFormat="1" applyFont="1" applyFill="1" applyBorder="1" applyAlignment="1">
      <alignment horizontal="center" vertical="center"/>
    </xf>
    <xf numFmtId="2" fontId="26" fillId="0" borderId="12" xfId="0" quotePrefix="1" applyNumberFormat="1" applyFont="1" applyBorder="1" applyAlignment="1">
      <alignment horizontal="center" vertical="center"/>
    </xf>
    <xf numFmtId="2" fontId="26" fillId="0" borderId="62" xfId="0" quotePrefix="1" applyNumberFormat="1" applyFont="1" applyBorder="1" applyAlignment="1">
      <alignment horizontal="center" vertical="center"/>
    </xf>
    <xf numFmtId="0" fontId="30" fillId="5" borderId="1" xfId="18" applyFont="1" applyFill="1" applyBorder="1" applyAlignment="1">
      <alignment horizontal="center" vertical="center" wrapText="1"/>
    </xf>
    <xf numFmtId="0" fontId="23" fillId="5" borderId="12" xfId="18" applyFont="1" applyFill="1" applyBorder="1" applyAlignment="1">
      <alignment horizontal="center" vertical="center" wrapText="1"/>
    </xf>
    <xf numFmtId="0" fontId="23" fillId="3" borderId="11" xfId="19" applyFont="1" applyFill="1" applyBorder="1" applyAlignment="1">
      <alignment horizontal="left"/>
    </xf>
    <xf numFmtId="0" fontId="30" fillId="0" borderId="26" xfId="18" applyFont="1" applyFill="1" applyBorder="1" applyAlignment="1">
      <alignment horizontal="center" vertical="center" wrapText="1"/>
    </xf>
    <xf numFmtId="49" fontId="31" fillId="0" borderId="27" xfId="0" applyNumberFormat="1" applyFont="1" applyBorder="1" applyAlignment="1">
      <alignment horizontal="center" vertical="center"/>
    </xf>
    <xf numFmtId="0" fontId="26" fillId="0" borderId="1" xfId="18" applyFont="1" applyFill="1" applyBorder="1" applyAlignment="1">
      <alignment horizontal="center" vertical="center" wrapText="1"/>
    </xf>
    <xf numFmtId="0" fontId="26" fillId="0" borderId="12" xfId="18" applyFont="1" applyFill="1" applyBorder="1" applyAlignment="1">
      <alignment horizontal="center" vertical="center" wrapText="1"/>
    </xf>
    <xf numFmtId="0" fontId="26" fillId="0" borderId="29" xfId="19" applyFont="1" applyFill="1" applyBorder="1" applyAlignment="1">
      <alignment horizontal="center" vertical="center"/>
    </xf>
    <xf numFmtId="0" fontId="26" fillId="0" borderId="29" xfId="19" applyFont="1" applyFill="1" applyBorder="1" applyAlignment="1">
      <alignment horizontal="left" vertical="center" wrapText="1"/>
    </xf>
    <xf numFmtId="0" fontId="26" fillId="0" borderId="36" xfId="19" applyFont="1" applyFill="1" applyBorder="1" applyAlignment="1">
      <alignment horizontal="center" vertical="center"/>
    </xf>
    <xf numFmtId="0" fontId="26" fillId="0" borderId="36" xfId="19" applyFont="1" applyFill="1" applyBorder="1" applyAlignment="1">
      <alignment horizontal="left" vertical="center" wrapText="1"/>
    </xf>
    <xf numFmtId="0" fontId="30" fillId="0" borderId="27" xfId="18" applyFont="1" applyFill="1" applyBorder="1" applyAlignment="1">
      <alignment horizontal="center" vertical="center" wrapText="1"/>
    </xf>
    <xf numFmtId="0" fontId="30" fillId="0" borderId="0" xfId="19" applyFont="1" applyFill="1" applyBorder="1" applyAlignment="1">
      <alignment horizontal="left" vertical="center"/>
    </xf>
    <xf numFmtId="2" fontId="26" fillId="0" borderId="62" xfId="19" applyNumberFormat="1" applyFont="1" applyFill="1" applyBorder="1" applyAlignment="1">
      <alignment horizontal="center" vertical="center"/>
    </xf>
    <xf numFmtId="0" fontId="30" fillId="0" borderId="11" xfId="19" applyFont="1" applyFill="1" applyBorder="1" applyAlignment="1">
      <alignment horizontal="left" vertical="center"/>
    </xf>
    <xf numFmtId="2" fontId="26" fillId="0" borderId="29" xfId="19" applyNumberFormat="1" applyFont="1" applyFill="1" applyBorder="1" applyAlignment="1">
      <alignment horizontal="center" vertical="center"/>
    </xf>
    <xf numFmtId="2" fontId="26" fillId="0" borderId="36" xfId="19" applyNumberFormat="1" applyFont="1" applyFill="1" applyBorder="1" applyAlignment="1">
      <alignment horizontal="center" vertical="center"/>
    </xf>
    <xf numFmtId="2" fontId="26" fillId="0" borderId="60" xfId="19" applyNumberFormat="1" applyFont="1" applyFill="1" applyBorder="1" applyAlignment="1">
      <alignment horizontal="center" vertical="center"/>
    </xf>
    <xf numFmtId="0" fontId="26" fillId="0" borderId="29" xfId="19" applyFont="1" applyFill="1" applyBorder="1" applyAlignment="1">
      <alignment horizontal="left" vertical="center"/>
    </xf>
    <xf numFmtId="0" fontId="26" fillId="0" borderId="36" xfId="19" applyFont="1" applyFill="1" applyBorder="1" applyAlignment="1">
      <alignment horizontal="left" vertical="center"/>
    </xf>
    <xf numFmtId="0" fontId="31" fillId="0" borderId="22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 wrapText="1"/>
    </xf>
    <xf numFmtId="49" fontId="31" fillId="0" borderId="40" xfId="0" applyNumberFormat="1" applyFont="1" applyBorder="1" applyAlignment="1">
      <alignment horizontal="center" vertical="center"/>
    </xf>
    <xf numFmtId="0" fontId="32" fillId="0" borderId="19" xfId="19" applyFont="1" applyFill="1" applyBorder="1" applyAlignment="1">
      <alignment horizontal="center" wrapText="1"/>
    </xf>
    <xf numFmtId="2" fontId="36" fillId="0" borderId="40" xfId="19" applyNumberFormat="1" applyFont="1" applyFill="1" applyBorder="1" applyAlignment="1">
      <alignment horizontal="center" vertical="center" wrapText="1"/>
    </xf>
    <xf numFmtId="2" fontId="36" fillId="0" borderId="61" xfId="19" applyNumberFormat="1" applyFont="1" applyFill="1" applyBorder="1" applyAlignment="1">
      <alignment horizontal="center" vertical="center" wrapText="1"/>
    </xf>
    <xf numFmtId="49" fontId="31" fillId="0" borderId="38" xfId="0" applyNumberFormat="1" applyFont="1" applyBorder="1" applyAlignment="1">
      <alignment horizontal="center" vertical="center"/>
    </xf>
    <xf numFmtId="2" fontId="36" fillId="0" borderId="54" xfId="19" applyNumberFormat="1" applyFont="1" applyFill="1" applyBorder="1" applyAlignment="1">
      <alignment horizontal="center" vertical="center" wrapText="1"/>
    </xf>
    <xf numFmtId="0" fontId="31" fillId="0" borderId="0" xfId="19" applyFont="1" applyFill="1" applyBorder="1" applyAlignment="1">
      <alignment vertical="center" wrapText="1"/>
    </xf>
    <xf numFmtId="0" fontId="31" fillId="6" borderId="0" xfId="19" applyFont="1" applyFill="1" applyBorder="1" applyAlignment="1">
      <alignment vertical="center" wrapText="1"/>
    </xf>
    <xf numFmtId="0" fontId="32" fillId="6" borderId="0" xfId="19" applyFont="1" applyFill="1" applyBorder="1" applyAlignment="1">
      <alignment horizontal="center" vertical="center" wrapText="1"/>
    </xf>
    <xf numFmtId="0" fontId="30" fillId="5" borderId="35" xfId="19" applyFont="1" applyFill="1" applyBorder="1" applyAlignment="1">
      <alignment horizontal="center" vertical="center" wrapText="1"/>
    </xf>
    <xf numFmtId="0" fontId="23" fillId="5" borderId="12" xfId="19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31" fillId="0" borderId="63" xfId="0" applyFont="1" applyBorder="1" applyAlignment="1">
      <alignment horizontal="left" vertical="center" wrapText="1"/>
    </xf>
    <xf numFmtId="2" fontId="17" fillId="0" borderId="0" xfId="0" applyNumberFormat="1" applyFont="1" applyFill="1" applyBorder="1" applyAlignment="1">
      <alignment horizontal="center" vertical="center"/>
    </xf>
    <xf numFmtId="0" fontId="17" fillId="7" borderId="24" xfId="19" applyFont="1" applyFill="1" applyBorder="1" applyAlignment="1">
      <alignment horizontal="center" vertical="center"/>
    </xf>
    <xf numFmtId="0" fontId="17" fillId="7" borderId="25" xfId="19" applyFont="1" applyFill="1" applyBorder="1" applyAlignment="1">
      <alignment horizontal="center" vertical="center"/>
    </xf>
    <xf numFmtId="0" fontId="44" fillId="0" borderId="0" xfId="19" applyFont="1" applyFill="1" applyBorder="1" applyAlignment="1">
      <alignment vertical="center" wrapText="1"/>
    </xf>
    <xf numFmtId="0" fontId="44" fillId="0" borderId="0" xfId="19" applyFont="1" applyBorder="1" applyAlignment="1">
      <alignment vertical="center" wrapText="1"/>
    </xf>
    <xf numFmtId="0" fontId="44" fillId="0" borderId="0" xfId="19" applyFont="1" applyAlignment="1">
      <alignment vertical="center" wrapText="1"/>
    </xf>
    <xf numFmtId="0" fontId="17" fillId="5" borderId="25" xfId="19" applyFont="1" applyFill="1" applyBorder="1" applyAlignment="1">
      <alignment horizontal="center" vertical="center"/>
    </xf>
    <xf numFmtId="2" fontId="34" fillId="5" borderId="25" xfId="19" applyNumberFormat="1" applyFont="1" applyFill="1" applyBorder="1" applyAlignment="1">
      <alignment horizontal="center" vertical="center"/>
    </xf>
    <xf numFmtId="0" fontId="17" fillId="5" borderId="24" xfId="19" applyFont="1" applyFill="1" applyBorder="1" applyAlignment="1">
      <alignment horizontal="center" vertical="center"/>
    </xf>
    <xf numFmtId="0" fontId="14" fillId="5" borderId="25" xfId="19" applyFont="1" applyFill="1" applyBorder="1" applyAlignment="1">
      <alignment horizontal="left" vertical="center" wrapText="1"/>
    </xf>
    <xf numFmtId="0" fontId="30" fillId="0" borderId="24" xfId="19" applyFont="1" applyFill="1" applyBorder="1" applyAlignment="1">
      <alignment horizontal="center" vertical="center"/>
    </xf>
    <xf numFmtId="0" fontId="30" fillId="0" borderId="36" xfId="19" applyFont="1" applyFill="1" applyBorder="1" applyAlignment="1">
      <alignment horizontal="center" vertical="center"/>
    </xf>
    <xf numFmtId="0" fontId="23" fillId="5" borderId="25" xfId="19" applyFont="1" applyFill="1" applyBorder="1" applyAlignment="1">
      <alignment horizontal="left"/>
    </xf>
    <xf numFmtId="0" fontId="30" fillId="5" borderId="24" xfId="0" applyFont="1" applyFill="1" applyBorder="1" applyAlignment="1">
      <alignment horizontal="center" vertical="top"/>
    </xf>
    <xf numFmtId="0" fontId="30" fillId="5" borderId="36" xfId="0" applyFont="1" applyFill="1" applyBorder="1" applyAlignment="1">
      <alignment horizontal="center" vertical="top"/>
    </xf>
    <xf numFmtId="0" fontId="30" fillId="0" borderId="24" xfId="0" applyFont="1" applyFill="1" applyBorder="1" applyAlignment="1">
      <alignment horizontal="center" vertical="top"/>
    </xf>
    <xf numFmtId="0" fontId="30" fillId="0" borderId="36" xfId="0" applyFont="1" applyFill="1" applyBorder="1" applyAlignment="1">
      <alignment horizontal="center" vertical="top"/>
    </xf>
    <xf numFmtId="0" fontId="26" fillId="0" borderId="36" xfId="0" applyFont="1" applyFill="1" applyBorder="1" applyAlignment="1">
      <alignment horizontal="center" vertical="top"/>
    </xf>
    <xf numFmtId="0" fontId="26" fillId="0" borderId="6" xfId="19" applyFont="1" applyFill="1" applyBorder="1" applyAlignment="1">
      <alignment horizontal="left" vertical="center" wrapText="1"/>
    </xf>
    <xf numFmtId="0" fontId="26" fillId="0" borderId="7" xfId="19" applyFont="1" applyFill="1" applyBorder="1" applyAlignment="1">
      <alignment horizontal="center" vertical="center"/>
    </xf>
    <xf numFmtId="0" fontId="26" fillId="0" borderId="7" xfId="19" applyFont="1" applyFill="1" applyBorder="1" applyAlignment="1">
      <alignment horizontal="left" vertical="center" wrapText="1"/>
    </xf>
    <xf numFmtId="0" fontId="30" fillId="0" borderId="7" xfId="19" applyFont="1" applyFill="1" applyBorder="1" applyAlignment="1">
      <alignment horizontal="left" vertical="center"/>
    </xf>
    <xf numFmtId="0" fontId="30" fillId="0" borderId="18" xfId="19" applyFont="1" applyFill="1" applyBorder="1" applyAlignment="1">
      <alignment horizontal="left" vertical="center"/>
    </xf>
    <xf numFmtId="2" fontId="26" fillId="0" borderId="7" xfId="19" applyNumberFormat="1" applyFont="1" applyFill="1" applyBorder="1" applyAlignment="1">
      <alignment horizontal="center" vertical="center"/>
    </xf>
    <xf numFmtId="0" fontId="30" fillId="0" borderId="17" xfId="19" applyFont="1" applyFill="1" applyBorder="1" applyAlignment="1">
      <alignment horizontal="left" vertical="center"/>
    </xf>
    <xf numFmtId="0" fontId="26" fillId="0" borderId="17" xfId="19" applyFont="1" applyFill="1" applyBorder="1" applyAlignment="1">
      <alignment horizontal="center" vertical="center"/>
    </xf>
    <xf numFmtId="0" fontId="30" fillId="0" borderId="9" xfId="19" applyFont="1" applyFill="1" applyBorder="1" applyAlignment="1">
      <alignment horizontal="left" vertical="center"/>
    </xf>
    <xf numFmtId="0" fontId="26" fillId="0" borderId="18" xfId="19" applyFont="1" applyFill="1" applyBorder="1" applyAlignment="1">
      <alignment horizontal="center" vertical="center"/>
    </xf>
    <xf numFmtId="2" fontId="26" fillId="0" borderId="18" xfId="19" applyNumberFormat="1" applyFont="1" applyFill="1" applyBorder="1" applyAlignment="1">
      <alignment horizontal="center" vertical="center"/>
    </xf>
    <xf numFmtId="2" fontId="26" fillId="0" borderId="53" xfId="19" applyNumberFormat="1" applyFont="1" applyFill="1" applyBorder="1" applyAlignment="1">
      <alignment horizontal="center" vertical="center"/>
    </xf>
    <xf numFmtId="0" fontId="30" fillId="0" borderId="31" xfId="19" applyFont="1" applyFill="1" applyBorder="1" applyAlignment="1">
      <alignment horizontal="left" vertical="center"/>
    </xf>
    <xf numFmtId="0" fontId="30" fillId="0" borderId="65" xfId="19" applyFont="1" applyFill="1" applyBorder="1" applyAlignment="1">
      <alignment horizontal="left" vertical="center"/>
    </xf>
    <xf numFmtId="0" fontId="26" fillId="0" borderId="8" xfId="19" applyFont="1" applyFill="1" applyBorder="1" applyAlignment="1">
      <alignment horizontal="left" vertical="center" wrapText="1"/>
    </xf>
    <xf numFmtId="0" fontId="26" fillId="0" borderId="65" xfId="19" applyFont="1" applyFill="1" applyBorder="1" applyAlignment="1">
      <alignment horizontal="center" vertical="center"/>
    </xf>
    <xf numFmtId="0" fontId="30" fillId="0" borderId="13" xfId="19" applyFont="1" applyFill="1" applyBorder="1" applyAlignment="1">
      <alignment horizontal="left" vertical="center"/>
    </xf>
    <xf numFmtId="2" fontId="26" fillId="0" borderId="65" xfId="19" applyNumberFormat="1" applyFont="1" applyFill="1" applyBorder="1" applyAlignment="1">
      <alignment horizontal="center" vertical="center"/>
    </xf>
    <xf numFmtId="2" fontId="26" fillId="0" borderId="52" xfId="19" applyNumberFormat="1" applyFont="1" applyFill="1" applyBorder="1" applyAlignment="1">
      <alignment horizontal="center" vertical="center"/>
    </xf>
    <xf numFmtId="0" fontId="30" fillId="0" borderId="27" xfId="19" applyFont="1" applyFill="1" applyBorder="1" applyAlignment="1">
      <alignment horizontal="center" vertical="center"/>
    </xf>
    <xf numFmtId="0" fontId="26" fillId="0" borderId="31" xfId="19" applyFont="1" applyFill="1" applyBorder="1" applyAlignment="1">
      <alignment horizontal="center" vertical="center"/>
    </xf>
    <xf numFmtId="0" fontId="26" fillId="0" borderId="42" xfId="19" applyFont="1" applyFill="1" applyBorder="1" applyAlignment="1">
      <alignment horizontal="center" vertical="center"/>
    </xf>
    <xf numFmtId="0" fontId="26" fillId="0" borderId="22" xfId="19" applyFont="1" applyFill="1" applyBorder="1" applyAlignment="1">
      <alignment horizontal="center" vertical="center"/>
    </xf>
    <xf numFmtId="0" fontId="26" fillId="0" borderId="39" xfId="19" applyFont="1" applyFill="1" applyBorder="1" applyAlignment="1">
      <alignment horizontal="center" vertical="center"/>
    </xf>
    <xf numFmtId="0" fontId="26" fillId="0" borderId="66" xfId="19" applyFont="1" applyFill="1" applyBorder="1" applyAlignment="1">
      <alignment horizontal="center" vertical="center"/>
    </xf>
    <xf numFmtId="2" fontId="26" fillId="0" borderId="31" xfId="19" applyNumberFormat="1" applyFont="1" applyFill="1" applyBorder="1" applyAlignment="1">
      <alignment horizontal="center" vertical="center"/>
    </xf>
    <xf numFmtId="2" fontId="26" fillId="0" borderId="51" xfId="19" applyNumberFormat="1" applyFont="1" applyFill="1" applyBorder="1" applyAlignment="1">
      <alignment horizontal="center" vertical="center"/>
    </xf>
    <xf numFmtId="0" fontId="30" fillId="0" borderId="17" xfId="19" applyFont="1" applyFill="1" applyBorder="1" applyAlignment="1">
      <alignment horizontal="center" vertical="center"/>
    </xf>
    <xf numFmtId="0" fontId="30" fillId="0" borderId="19" xfId="19" applyFont="1" applyFill="1" applyBorder="1" applyAlignment="1">
      <alignment horizontal="left" vertical="center"/>
    </xf>
    <xf numFmtId="0" fontId="31" fillId="0" borderId="18" xfId="0" applyFont="1" applyBorder="1" applyAlignment="1">
      <alignment horizontal="center" vertical="center"/>
    </xf>
    <xf numFmtId="0" fontId="26" fillId="0" borderId="24" xfId="19" applyFont="1" applyFill="1" applyBorder="1" applyAlignment="1">
      <alignment horizontal="center" vertical="center"/>
    </xf>
    <xf numFmtId="0" fontId="26" fillId="0" borderId="27" xfId="19" applyFont="1" applyFill="1" applyBorder="1" applyAlignment="1">
      <alignment horizontal="center" vertical="center"/>
    </xf>
    <xf numFmtId="0" fontId="31" fillId="5" borderId="24" xfId="19" applyFont="1" applyFill="1" applyBorder="1" applyAlignment="1">
      <alignment horizontal="center" vertical="center"/>
    </xf>
    <xf numFmtId="0" fontId="31" fillId="5" borderId="25" xfId="19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14" fillId="0" borderId="41" xfId="19" applyFont="1" applyFill="1" applyBorder="1" applyAlignment="1">
      <alignment horizontal="left" vertical="center"/>
    </xf>
    <xf numFmtId="0" fontId="14" fillId="0" borderId="55" xfId="19" applyFont="1" applyFill="1" applyBorder="1" applyAlignment="1">
      <alignment horizontal="right" vertical="center" wrapText="1"/>
    </xf>
    <xf numFmtId="0" fontId="14" fillId="0" borderId="56" xfId="19" applyFont="1" applyFill="1" applyBorder="1" applyAlignment="1">
      <alignment horizontal="right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vertical="top" wrapText="1"/>
    </xf>
    <xf numFmtId="0" fontId="22" fillId="0" borderId="64" xfId="0" applyFont="1" applyFill="1" applyBorder="1" applyAlignment="1">
      <alignment vertical="top" wrapText="1"/>
    </xf>
    <xf numFmtId="0" fontId="17" fillId="0" borderId="44" xfId="0" applyFont="1" applyFill="1" applyBorder="1" applyAlignment="1">
      <alignment horizontal="center" vertical="top"/>
    </xf>
    <xf numFmtId="0" fontId="14" fillId="0" borderId="33" xfId="19" applyFont="1" applyFill="1" applyBorder="1" applyAlignment="1">
      <alignment horizontal="left" vertical="center" wrapText="1"/>
    </xf>
    <xf numFmtId="0" fontId="14" fillId="0" borderId="4" xfId="19" applyFont="1" applyFill="1" applyBorder="1" applyAlignment="1">
      <alignment horizontal="left" vertical="center"/>
    </xf>
    <xf numFmtId="0" fontId="26" fillId="0" borderId="26" xfId="0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30" fillId="0" borderId="21" xfId="19" applyFont="1" applyFill="1" applyBorder="1" applyAlignment="1">
      <alignment horizontal="left" vertical="center"/>
    </xf>
    <xf numFmtId="0" fontId="26" fillId="0" borderId="64" xfId="19" applyFont="1" applyFill="1" applyBorder="1" applyAlignment="1">
      <alignment horizontal="center" vertical="center"/>
    </xf>
    <xf numFmtId="0" fontId="30" fillId="0" borderId="20" xfId="19" applyFont="1" applyFill="1" applyBorder="1" applyAlignment="1">
      <alignment horizontal="left" vertical="center"/>
    </xf>
    <xf numFmtId="2" fontId="26" fillId="0" borderId="64" xfId="19" applyNumberFormat="1" applyFont="1" applyFill="1" applyBorder="1" applyAlignment="1">
      <alignment horizontal="center" vertical="center"/>
    </xf>
    <xf numFmtId="0" fontId="26" fillId="0" borderId="23" xfId="19" applyFont="1" applyFill="1" applyBorder="1" applyAlignment="1">
      <alignment horizontal="center" vertical="center"/>
    </xf>
    <xf numFmtId="49" fontId="26" fillId="0" borderId="36" xfId="0" quotePrefix="1" applyNumberFormat="1" applyFont="1" applyBorder="1" applyAlignment="1">
      <alignment horizontal="center" vertical="center"/>
    </xf>
    <xf numFmtId="4" fontId="20" fillId="7" borderId="11" xfId="19" applyNumberFormat="1" applyFont="1" applyFill="1" applyBorder="1" applyAlignment="1">
      <alignment horizontal="center" vertical="center"/>
    </xf>
    <xf numFmtId="4" fontId="20" fillId="7" borderId="58" xfId="19" applyNumberFormat="1" applyFont="1" applyFill="1" applyBorder="1" applyAlignment="1">
      <alignment horizontal="center" vertical="center"/>
    </xf>
    <xf numFmtId="4" fontId="20" fillId="4" borderId="25" xfId="19" applyNumberFormat="1" applyFont="1" applyFill="1" applyBorder="1" applyAlignment="1">
      <alignment horizontal="center" vertical="center"/>
    </xf>
    <xf numFmtId="0" fontId="14" fillId="7" borderId="36" xfId="19" applyFont="1" applyFill="1" applyBorder="1" applyAlignment="1">
      <alignment horizontal="left" vertical="center" wrapText="1"/>
    </xf>
    <xf numFmtId="0" fontId="14" fillId="7" borderId="25" xfId="19" applyFont="1" applyFill="1" applyBorder="1" applyAlignment="1">
      <alignment horizontal="left" vertical="center" wrapText="1"/>
    </xf>
    <xf numFmtId="0" fontId="14" fillId="7" borderId="41" xfId="19" applyFont="1" applyFill="1" applyBorder="1" applyAlignment="1">
      <alignment horizontal="left" vertical="center" wrapText="1"/>
    </xf>
    <xf numFmtId="2" fontId="29" fillId="5" borderId="36" xfId="19" applyNumberFormat="1" applyFont="1" applyFill="1" applyBorder="1" applyAlignment="1">
      <alignment horizontal="center" vertical="center"/>
    </xf>
    <xf numFmtId="2" fontId="29" fillId="5" borderId="41" xfId="19" applyNumberFormat="1" applyFont="1" applyFill="1" applyBorder="1" applyAlignment="1">
      <alignment horizontal="center" vertical="center"/>
    </xf>
    <xf numFmtId="0" fontId="23" fillId="5" borderId="36" xfId="19" applyFont="1" applyFill="1" applyBorder="1" applyAlignment="1">
      <alignment horizontal="left" vertical="center"/>
    </xf>
    <xf numFmtId="0" fontId="23" fillId="5" borderId="25" xfId="19" applyFont="1" applyFill="1" applyBorder="1" applyAlignment="1">
      <alignment horizontal="left" vertical="center"/>
    </xf>
    <xf numFmtId="0" fontId="23" fillId="0" borderId="36" xfId="19" applyFont="1" applyFill="1" applyBorder="1" applyAlignment="1">
      <alignment horizontal="left" vertical="center"/>
    </xf>
    <xf numFmtId="0" fontId="23" fillId="0" borderId="25" xfId="19" applyFont="1" applyFill="1" applyBorder="1" applyAlignment="1">
      <alignment horizontal="left" vertical="center"/>
    </xf>
    <xf numFmtId="0" fontId="23" fillId="0" borderId="41" xfId="19" applyFont="1" applyFill="1" applyBorder="1" applyAlignment="1">
      <alignment horizontal="left" vertical="center"/>
    </xf>
    <xf numFmtId="0" fontId="30" fillId="0" borderId="36" xfId="19" applyFont="1" applyFill="1" applyBorder="1" applyAlignment="1">
      <alignment horizontal="left" vertical="center"/>
    </xf>
    <xf numFmtId="0" fontId="30" fillId="0" borderId="25" xfId="19" applyFont="1" applyFill="1" applyBorder="1" applyAlignment="1">
      <alignment horizontal="left" vertical="center"/>
    </xf>
    <xf numFmtId="0" fontId="30" fillId="0" borderId="41" xfId="19" applyFont="1" applyFill="1" applyBorder="1" applyAlignment="1">
      <alignment horizontal="left" vertical="center"/>
    </xf>
    <xf numFmtId="2" fontId="34" fillId="3" borderId="25" xfId="19" applyNumberFormat="1" applyFont="1" applyFill="1" applyBorder="1" applyAlignment="1">
      <alignment horizontal="center" wrapText="1"/>
    </xf>
    <xf numFmtId="2" fontId="35" fillId="0" borderId="41" xfId="0" applyNumberFormat="1" applyFont="1" applyBorder="1" applyAlignment="1">
      <alignment horizontal="center" wrapText="1"/>
    </xf>
    <xf numFmtId="4" fontId="34" fillId="3" borderId="11" xfId="0" applyNumberFormat="1" applyFont="1" applyFill="1" applyBorder="1" applyAlignment="1">
      <alignment horizontal="center" vertical="center"/>
    </xf>
    <xf numFmtId="4" fontId="35" fillId="0" borderId="58" xfId="0" applyNumberFormat="1" applyFont="1" applyBorder="1" applyAlignment="1">
      <alignment horizontal="center" vertical="center"/>
    </xf>
    <xf numFmtId="0" fontId="23" fillId="0" borderId="33" xfId="19" applyFont="1" applyFill="1" applyBorder="1" applyAlignment="1">
      <alignment horizontal="left"/>
    </xf>
    <xf numFmtId="0" fontId="23" fillId="0" borderId="4" xfId="19" applyFont="1" applyFill="1" applyBorder="1" applyAlignment="1">
      <alignment horizontal="left"/>
    </xf>
    <xf numFmtId="0" fontId="23" fillId="0" borderId="47" xfId="19" applyFont="1" applyFill="1" applyBorder="1" applyAlignment="1">
      <alignment horizontal="left"/>
    </xf>
    <xf numFmtId="0" fontId="30" fillId="0" borderId="36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41" xfId="0" applyFont="1" applyBorder="1" applyAlignment="1">
      <alignment horizontal="left" vertical="center"/>
    </xf>
    <xf numFmtId="0" fontId="30" fillId="0" borderId="25" xfId="0" quotePrefix="1" applyFont="1" applyBorder="1" applyAlignment="1">
      <alignment horizontal="left" vertical="center"/>
    </xf>
    <xf numFmtId="0" fontId="30" fillId="0" borderId="41" xfId="0" quotePrefix="1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2" fontId="42" fillId="8" borderId="11" xfId="19" applyNumberFormat="1" applyFont="1" applyFill="1" applyBorder="1" applyAlignment="1">
      <alignment horizontal="center" wrapText="1"/>
    </xf>
    <xf numFmtId="0" fontId="42" fillId="8" borderId="58" xfId="19" applyFont="1" applyFill="1" applyBorder="1" applyAlignment="1">
      <alignment horizontal="center" wrapText="1"/>
    </xf>
    <xf numFmtId="2" fontId="42" fillId="8" borderId="11" xfId="19" applyNumberFormat="1" applyFont="1" applyFill="1" applyBorder="1" applyAlignment="1">
      <alignment horizontal="center" vertical="center" wrapText="1"/>
    </xf>
    <xf numFmtId="0" fontId="42" fillId="8" borderId="58" xfId="19" applyFont="1" applyFill="1" applyBorder="1" applyAlignment="1">
      <alignment horizontal="center" vertical="center" wrapText="1"/>
    </xf>
    <xf numFmtId="2" fontId="42" fillId="8" borderId="11" xfId="0" applyNumberFormat="1" applyFont="1" applyFill="1" applyBorder="1" applyAlignment="1">
      <alignment horizontal="center" vertical="center"/>
    </xf>
    <xf numFmtId="2" fontId="42" fillId="8" borderId="58" xfId="0" applyNumberFormat="1" applyFont="1" applyFill="1" applyBorder="1" applyAlignment="1">
      <alignment horizontal="center" vertical="center"/>
    </xf>
    <xf numFmtId="2" fontId="42" fillId="8" borderId="36" xfId="0" applyNumberFormat="1" applyFont="1" applyFill="1" applyBorder="1" applyAlignment="1">
      <alignment horizontal="center" vertical="center"/>
    </xf>
    <xf numFmtId="2" fontId="42" fillId="0" borderId="41" xfId="0" applyNumberFormat="1" applyFont="1" applyBorder="1" applyAlignment="1">
      <alignment horizontal="center" vertical="center"/>
    </xf>
    <xf numFmtId="2" fontId="42" fillId="5" borderId="36" xfId="19" applyNumberFormat="1" applyFont="1" applyFill="1" applyBorder="1" applyAlignment="1">
      <alignment horizontal="center" vertical="center" wrapText="1"/>
    </xf>
    <xf numFmtId="2" fontId="42" fillId="5" borderId="41" xfId="19" applyNumberFormat="1" applyFont="1" applyFill="1" applyBorder="1" applyAlignment="1">
      <alignment horizontal="center" vertical="center" wrapText="1"/>
    </xf>
    <xf numFmtId="0" fontId="30" fillId="5" borderId="36" xfId="0" applyFont="1" applyFill="1" applyBorder="1" applyAlignment="1">
      <alignment horizontal="left" vertical="center"/>
    </xf>
    <xf numFmtId="0" fontId="30" fillId="5" borderId="25" xfId="0" applyFont="1" applyFill="1" applyBorder="1" applyAlignment="1">
      <alignment horizontal="left" vertical="center"/>
    </xf>
    <xf numFmtId="0" fontId="30" fillId="5" borderId="28" xfId="0" applyFont="1" applyFill="1" applyBorder="1" applyAlignment="1">
      <alignment horizontal="left" vertical="center"/>
    </xf>
    <xf numFmtId="4" fontId="34" fillId="3" borderId="25" xfId="0" applyNumberFormat="1" applyFont="1" applyFill="1" applyBorder="1" applyAlignment="1">
      <alignment horizontal="center" vertical="center"/>
    </xf>
    <xf numFmtId="4" fontId="35" fillId="0" borderId="41" xfId="0" applyNumberFormat="1" applyFont="1" applyBorder="1" applyAlignment="1">
      <alignment horizontal="center" vertical="center"/>
    </xf>
    <xf numFmtId="2" fontId="42" fillId="8" borderId="0" xfId="0" applyNumberFormat="1" applyFont="1" applyFill="1" applyBorder="1" applyAlignment="1">
      <alignment horizontal="center" vertical="center"/>
    </xf>
    <xf numFmtId="2" fontId="42" fillId="0" borderId="50" xfId="0" applyNumberFormat="1" applyFont="1" applyBorder="1" applyAlignment="1">
      <alignment horizontal="center" vertical="center"/>
    </xf>
    <xf numFmtId="2" fontId="42" fillId="8" borderId="0" xfId="19" applyNumberFormat="1" applyFont="1" applyFill="1" applyBorder="1" applyAlignment="1">
      <alignment horizontal="center" vertical="center" wrapText="1"/>
    </xf>
    <xf numFmtId="2" fontId="35" fillId="0" borderId="47" xfId="0" applyNumberFormat="1" applyFont="1" applyBorder="1" applyAlignment="1">
      <alignment horizontal="center" vertical="center" wrapText="1"/>
    </xf>
    <xf numFmtId="2" fontId="19" fillId="5" borderId="33" xfId="19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3" fillId="0" borderId="33" xfId="18" applyFont="1" applyFill="1" applyBorder="1" applyAlignment="1">
      <alignment horizontal="left" vertical="center"/>
    </xf>
    <xf numFmtId="0" fontId="23" fillId="0" borderId="4" xfId="18" applyFont="1" applyFill="1" applyBorder="1" applyAlignment="1">
      <alignment horizontal="left" vertical="center"/>
    </xf>
    <xf numFmtId="0" fontId="23" fillId="0" borderId="47" xfId="18" applyFont="1" applyFill="1" applyBorder="1" applyAlignment="1">
      <alignment horizontal="left" vertical="center"/>
    </xf>
    <xf numFmtId="4" fontId="25" fillId="0" borderId="67" xfId="19" applyNumberFormat="1" applyFont="1" applyFill="1" applyBorder="1" applyAlignment="1">
      <alignment horizontal="center"/>
    </xf>
    <xf numFmtId="4" fontId="25" fillId="0" borderId="14" xfId="19" applyNumberFormat="1" applyFont="1" applyFill="1" applyBorder="1" applyAlignment="1">
      <alignment horizontal="center"/>
    </xf>
    <xf numFmtId="0" fontId="0" fillId="0" borderId="49" xfId="0" applyBorder="1" applyAlignment="1"/>
    <xf numFmtId="2" fontId="19" fillId="5" borderId="36" xfId="19" applyNumberFormat="1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2" fontId="17" fillId="0" borderId="0" xfId="19" applyNumberFormat="1" applyFont="1" applyFill="1" applyBorder="1" applyAlignment="1">
      <alignment horizontal="center" vertical="center"/>
    </xf>
    <xf numFmtId="0" fontId="0" fillId="0" borderId="50" xfId="0" applyBorder="1" applyAlignment="1">
      <alignment vertical="center"/>
    </xf>
    <xf numFmtId="2" fontId="22" fillId="0" borderId="17" xfId="0" applyNumberFormat="1" applyFont="1" applyFill="1" applyBorder="1" applyAlignment="1">
      <alignment horizontal="center" vertical="center"/>
    </xf>
    <xf numFmtId="2" fontId="22" fillId="0" borderId="19" xfId="0" applyNumberFormat="1" applyFont="1" applyFill="1" applyBorder="1" applyAlignment="1">
      <alignment horizontal="center" vertical="center"/>
    </xf>
    <xf numFmtId="2" fontId="0" fillId="0" borderId="45" xfId="0" applyNumberFormat="1" applyBorder="1" applyAlignment="1">
      <alignment vertical="center"/>
    </xf>
    <xf numFmtId="2" fontId="22" fillId="0" borderId="64" xfId="0" applyNumberFormat="1" applyFont="1" applyFill="1" applyBorder="1" applyAlignment="1">
      <alignment horizontal="center" vertical="center"/>
    </xf>
    <xf numFmtId="2" fontId="22" fillId="0" borderId="20" xfId="0" applyNumberFormat="1" applyFont="1" applyFill="1" applyBorder="1" applyAlignment="1">
      <alignment horizontal="center" vertical="center"/>
    </xf>
    <xf numFmtId="2" fontId="0" fillId="0" borderId="57" xfId="0" applyNumberFormat="1" applyBorder="1" applyAlignment="1">
      <alignment vertical="center"/>
    </xf>
    <xf numFmtId="168" fontId="14" fillId="5" borderId="36" xfId="0" applyNumberFormat="1" applyFont="1" applyFill="1" applyBorder="1" applyAlignment="1">
      <alignment horizontal="center" vertical="center"/>
    </xf>
    <xf numFmtId="0" fontId="45" fillId="0" borderId="25" xfId="0" applyFont="1" applyBorder="1" applyAlignment="1">
      <alignment vertical="center"/>
    </xf>
    <xf numFmtId="0" fontId="45" fillId="0" borderId="41" xfId="0" applyFont="1" applyBorder="1" applyAlignment="1">
      <alignment vertical="center"/>
    </xf>
    <xf numFmtId="4" fontId="25" fillId="0" borderId="31" xfId="19" applyNumberFormat="1" applyFont="1" applyFill="1" applyBorder="1" applyAlignment="1">
      <alignment horizontal="center"/>
    </xf>
    <xf numFmtId="4" fontId="25" fillId="0" borderId="9" xfId="19" applyNumberFormat="1" applyFont="1" applyFill="1" applyBorder="1" applyAlignment="1">
      <alignment horizontal="center"/>
    </xf>
    <xf numFmtId="0" fontId="0" fillId="0" borderId="46" xfId="0" applyBorder="1" applyAlignment="1"/>
    <xf numFmtId="4" fontId="25" fillId="0" borderId="64" xfId="19" applyNumberFormat="1" applyFont="1" applyFill="1" applyBorder="1" applyAlignment="1">
      <alignment horizontal="center"/>
    </xf>
    <xf numFmtId="4" fontId="25" fillId="0" borderId="20" xfId="19" applyNumberFormat="1" applyFont="1" applyFill="1" applyBorder="1" applyAlignment="1">
      <alignment horizontal="center"/>
    </xf>
    <xf numFmtId="0" fontId="0" fillId="0" borderId="57" xfId="0" applyBorder="1" applyAlignment="1"/>
    <xf numFmtId="2" fontId="35" fillId="5" borderId="36" xfId="0" applyNumberFormat="1" applyFont="1" applyFill="1" applyBorder="1" applyAlignment="1">
      <alignment horizontal="center" vertical="center"/>
    </xf>
    <xf numFmtId="0" fontId="35" fillId="5" borderId="41" xfId="0" applyFont="1" applyFill="1" applyBorder="1" applyAlignment="1">
      <alignment horizontal="center" vertical="center"/>
    </xf>
    <xf numFmtId="0" fontId="22" fillId="5" borderId="36" xfId="19" applyFont="1" applyFill="1" applyBorder="1" applyAlignment="1">
      <alignment horizontal="left" vertical="center" wrapText="1"/>
    </xf>
    <xf numFmtId="0" fontId="22" fillId="5" borderId="25" xfId="19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center" vertical="top"/>
    </xf>
    <xf numFmtId="0" fontId="22" fillId="0" borderId="19" xfId="0" applyFont="1" applyFill="1" applyBorder="1" applyAlignment="1">
      <alignment horizontal="center" vertical="top"/>
    </xf>
    <xf numFmtId="0" fontId="22" fillId="0" borderId="64" xfId="0" applyFont="1" applyFill="1" applyBorder="1" applyAlignment="1">
      <alignment horizontal="center" vertical="top"/>
    </xf>
    <xf numFmtId="0" fontId="22" fillId="0" borderId="20" xfId="0" applyFont="1" applyFill="1" applyBorder="1" applyAlignment="1">
      <alignment horizontal="center" vertical="top"/>
    </xf>
    <xf numFmtId="0" fontId="30" fillId="0" borderId="36" xfId="0" applyFont="1" applyFill="1" applyBorder="1" applyAlignment="1">
      <alignment horizontal="left" vertical="center"/>
    </xf>
    <xf numFmtId="0" fontId="30" fillId="0" borderId="25" xfId="0" applyFont="1" applyFill="1" applyBorder="1" applyAlignment="1">
      <alignment horizontal="left" vertical="center"/>
    </xf>
    <xf numFmtId="0" fontId="30" fillId="0" borderId="41" xfId="0" applyFont="1" applyFill="1" applyBorder="1" applyAlignment="1">
      <alignment horizontal="left" vertical="center"/>
    </xf>
    <xf numFmtId="0" fontId="23" fillId="3" borderId="18" xfId="19" applyFont="1" applyFill="1" applyBorder="1" applyAlignment="1">
      <alignment horizontal="left" vertical="center"/>
    </xf>
    <xf numFmtId="0" fontId="23" fillId="3" borderId="0" xfId="19" applyFont="1" applyFill="1" applyBorder="1" applyAlignment="1">
      <alignment horizontal="left" vertical="center"/>
    </xf>
    <xf numFmtId="0" fontId="23" fillId="3" borderId="15" xfId="19" applyFont="1" applyFill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26" fillId="0" borderId="25" xfId="0" applyFont="1" applyFill="1" applyBorder="1" applyAlignment="1">
      <alignment horizontal="left" vertical="center"/>
    </xf>
    <xf numFmtId="0" fontId="26" fillId="0" borderId="41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31" xfId="0" applyFont="1" applyBorder="1" applyAlignment="1">
      <alignment horizontal="center" vertical="top"/>
    </xf>
    <xf numFmtId="0" fontId="24" fillId="0" borderId="32" xfId="0" applyFont="1" applyBorder="1" applyAlignment="1">
      <alignment horizontal="center" vertical="top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2" fillId="0" borderId="36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30" fillId="0" borderId="25" xfId="0" quotePrefix="1" applyFont="1" applyBorder="1" applyAlignment="1">
      <alignment vertical="center"/>
    </xf>
    <xf numFmtId="0" fontId="30" fillId="0" borderId="41" xfId="0" quotePrefix="1" applyFont="1" applyBorder="1" applyAlignment="1">
      <alignment vertical="center"/>
    </xf>
    <xf numFmtId="2" fontId="29" fillId="8" borderId="36" xfId="19" applyNumberFormat="1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2" fontId="19" fillId="5" borderId="4" xfId="19" applyNumberFormat="1" applyFont="1" applyFill="1" applyBorder="1" applyAlignment="1">
      <alignment horizontal="center" vertical="center"/>
    </xf>
    <xf numFmtId="0" fontId="26" fillId="0" borderId="25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2" fontId="14" fillId="0" borderId="33" xfId="19" applyNumberFormat="1" applyFont="1" applyFill="1" applyBorder="1" applyAlignment="1">
      <alignment horizontal="center" vertical="center"/>
    </xf>
    <xf numFmtId="0" fontId="14" fillId="0" borderId="4" xfId="19" applyFont="1" applyFill="1" applyBorder="1" applyAlignment="1">
      <alignment horizontal="center" vertical="center"/>
    </xf>
    <xf numFmtId="0" fontId="14" fillId="0" borderId="47" xfId="19" applyFont="1" applyFill="1" applyBorder="1" applyAlignment="1">
      <alignment horizontal="center" vertical="center"/>
    </xf>
    <xf numFmtId="0" fontId="30" fillId="0" borderId="7" xfId="19" applyFont="1" applyFill="1" applyBorder="1" applyAlignment="1">
      <alignment horizontal="center" vertical="center"/>
    </xf>
    <xf numFmtId="0" fontId="30" fillId="0" borderId="3" xfId="19" applyFont="1" applyFill="1" applyBorder="1" applyAlignment="1">
      <alignment horizontal="center" vertical="center"/>
    </xf>
    <xf numFmtId="0" fontId="26" fillId="0" borderId="12" xfId="19" applyFont="1" applyFill="1" applyBorder="1" applyAlignment="1">
      <alignment horizontal="center" vertical="center"/>
    </xf>
    <xf numFmtId="0" fontId="26" fillId="0" borderId="7" xfId="19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</cellXfs>
  <cellStyles count="22">
    <cellStyle name="_PERSONAL" xfId="1"/>
    <cellStyle name="_PERSONAL_1" xfId="2"/>
    <cellStyle name="_PERSONAL_1_KOPANIEC PRZEDMIAR" xfId="3"/>
    <cellStyle name="_PERSONAL_1_koszt.Prochowice kpl1" xfId="4"/>
    <cellStyle name="_PERSONAL_1_Lubin 2 slepy" xfId="5"/>
    <cellStyle name="_PERSONAL_1_Polkowice 2 slepy" xfId="6"/>
    <cellStyle name="_PERSONAL_1_Rzeszotary 200306" xfId="7"/>
    <cellStyle name="_PERSONAL_1_Skoroszow INWEST" xfId="8"/>
    <cellStyle name="_PERSONAL_1_STARA KAM PRZEDMIAR" xfId="9"/>
    <cellStyle name="_PERSONAL_1_Zychlin Inwest2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Normal_laroux" xfId="16"/>
    <cellStyle name="normální_laroux" xfId="17"/>
    <cellStyle name="Normalny" xfId="0" builtinId="0"/>
    <cellStyle name="Normalny_POL_Most Milenijny" xfId="18"/>
    <cellStyle name="Normalny_POL_Rzeszotary 200306" xfId="19"/>
    <cellStyle name="Normalny_POL_Skoroszow INWEST" xfId="20"/>
    <cellStyle name="Styl 1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D212"/>
  <sheetViews>
    <sheetView showZeros="0" tabSelected="1" view="pageBreakPreview" topLeftCell="A10" zoomScale="86" zoomScaleSheetLayoutView="86" workbookViewId="0">
      <selection activeCell="I55" sqref="I55"/>
    </sheetView>
  </sheetViews>
  <sheetFormatPr defaultRowHeight="15"/>
  <cols>
    <col min="1" max="1" width="4.42578125" style="19" customWidth="1"/>
    <col min="2" max="2" width="12.5703125" style="19" customWidth="1"/>
    <col min="3" max="3" width="5.5703125" style="20" customWidth="1"/>
    <col min="4" max="4" width="70.7109375" style="21" customWidth="1"/>
    <col min="5" max="5" width="6.85546875" style="19" customWidth="1"/>
    <col min="6" max="6" width="10.5703125" style="18" customWidth="1"/>
    <col min="7" max="7" width="0.140625" style="25" hidden="1" customWidth="1"/>
    <col min="8" max="8" width="11.28515625" style="23" customWidth="1"/>
    <col min="9" max="9" width="11.140625" style="23" customWidth="1"/>
    <col min="10" max="10" width="10.42578125" style="23" bestFit="1" customWidth="1"/>
    <col min="11" max="18" width="9.140625" style="23"/>
    <col min="19" max="16384" width="9.140625" style="24"/>
  </cols>
  <sheetData>
    <row r="1" spans="1:186" s="10" customFormat="1" ht="19.5" customHeight="1">
      <c r="A1" s="65"/>
      <c r="B1" s="554" t="s">
        <v>0</v>
      </c>
      <c r="C1" s="555"/>
      <c r="D1" s="66" t="s">
        <v>1</v>
      </c>
      <c r="E1" s="67" t="s">
        <v>20</v>
      </c>
      <c r="F1" s="68"/>
      <c r="G1" s="34" t="s">
        <v>13</v>
      </c>
      <c r="H1" s="85" t="s">
        <v>57</v>
      </c>
      <c r="I1" s="86" t="s">
        <v>58</v>
      </c>
      <c r="J1" s="96"/>
      <c r="K1" s="96"/>
      <c r="L1" s="96"/>
      <c r="M1" s="96"/>
      <c r="N1" s="96"/>
    </row>
    <row r="2" spans="1:186" s="9" customFormat="1" ht="18.75" customHeight="1">
      <c r="A2" s="69"/>
      <c r="B2" s="556" t="s">
        <v>19</v>
      </c>
      <c r="C2" s="557"/>
      <c r="D2" s="70" t="s">
        <v>2</v>
      </c>
      <c r="E2" s="71" t="s">
        <v>3</v>
      </c>
      <c r="F2" s="72" t="s">
        <v>4</v>
      </c>
      <c r="G2" s="35" t="s">
        <v>17</v>
      </c>
      <c r="H2" s="72" t="s">
        <v>59</v>
      </c>
      <c r="I2" s="87" t="s">
        <v>59</v>
      </c>
      <c r="J2" s="97"/>
      <c r="K2" s="97"/>
      <c r="L2" s="97"/>
      <c r="M2" s="97"/>
      <c r="N2" s="9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</row>
    <row r="3" spans="1:186" s="7" customFormat="1" ht="19.5" thickBot="1">
      <c r="A3" s="73" t="s">
        <v>18</v>
      </c>
      <c r="B3" s="558">
        <v>2</v>
      </c>
      <c r="C3" s="559"/>
      <c r="D3" s="74">
        <v>3</v>
      </c>
      <c r="E3" s="75">
        <v>4</v>
      </c>
      <c r="F3" s="76">
        <v>5</v>
      </c>
      <c r="G3" s="36" t="s">
        <v>15</v>
      </c>
      <c r="H3" s="76">
        <v>6</v>
      </c>
      <c r="I3" s="88">
        <v>7</v>
      </c>
      <c r="J3" s="98"/>
      <c r="K3" s="98"/>
      <c r="L3" s="98"/>
      <c r="M3" s="98"/>
      <c r="N3" s="98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</row>
    <row r="4" spans="1:186" s="6" customFormat="1" ht="22.5" thickBot="1">
      <c r="A4" s="37" t="s">
        <v>10</v>
      </c>
      <c r="B4" s="38" t="s">
        <v>12</v>
      </c>
      <c r="C4" s="39" t="s">
        <v>38</v>
      </c>
      <c r="D4" s="40"/>
      <c r="E4" s="41" t="s">
        <v>6</v>
      </c>
      <c r="F4" s="42" t="s">
        <v>6</v>
      </c>
      <c r="G4" s="78"/>
      <c r="H4" s="89"/>
      <c r="I4" s="90"/>
      <c r="J4" s="98"/>
      <c r="K4" s="98"/>
      <c r="L4" s="98"/>
      <c r="M4" s="98"/>
      <c r="N4" s="98"/>
    </row>
    <row r="5" spans="1:186" s="138" customFormat="1" ht="21" customHeight="1" thickBot="1">
      <c r="A5" s="129" t="s">
        <v>10</v>
      </c>
      <c r="B5" s="130" t="s">
        <v>12</v>
      </c>
      <c r="C5" s="131"/>
      <c r="D5" s="132" t="s">
        <v>47</v>
      </c>
      <c r="E5" s="133" t="s">
        <v>6</v>
      </c>
      <c r="F5" s="134" t="s">
        <v>6</v>
      </c>
      <c r="G5" s="135" t="s">
        <v>6</v>
      </c>
      <c r="H5" s="463">
        <f>SUM(I6:I8)</f>
        <v>0</v>
      </c>
      <c r="I5" s="464"/>
      <c r="J5" s="136"/>
      <c r="K5" s="136"/>
      <c r="L5" s="136"/>
      <c r="M5" s="136"/>
      <c r="N5" s="136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</row>
    <row r="6" spans="1:186" s="32" customFormat="1" ht="43.5" customHeight="1">
      <c r="A6" s="150">
        <v>1</v>
      </c>
      <c r="B6" s="126"/>
      <c r="C6" s="127"/>
      <c r="D6" s="153" t="s">
        <v>75</v>
      </c>
      <c r="E6" s="161" t="s">
        <v>28</v>
      </c>
      <c r="F6" s="151"/>
      <c r="G6" s="152"/>
      <c r="H6" s="154" t="s">
        <v>60</v>
      </c>
      <c r="I6" s="155"/>
      <c r="J6" s="99"/>
      <c r="K6" s="99"/>
      <c r="L6" s="99"/>
      <c r="M6" s="99"/>
      <c r="N6" s="99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</row>
    <row r="7" spans="1:186" s="32" customFormat="1" ht="43.5" customHeight="1">
      <c r="A7" s="156">
        <v>2</v>
      </c>
      <c r="B7" s="157"/>
      <c r="C7" s="158"/>
      <c r="D7" s="159" t="s">
        <v>191</v>
      </c>
      <c r="E7" s="162" t="s">
        <v>42</v>
      </c>
      <c r="F7" s="160"/>
      <c r="G7" s="152"/>
      <c r="H7" s="164" t="s">
        <v>60</v>
      </c>
      <c r="I7" s="163"/>
      <c r="J7" s="99"/>
      <c r="K7" s="99"/>
      <c r="L7" s="99"/>
      <c r="M7" s="99"/>
      <c r="N7" s="99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</row>
    <row r="8" spans="1:186" s="138" customFormat="1" ht="49.5" customHeight="1" thickBot="1">
      <c r="A8" s="139">
        <v>3</v>
      </c>
      <c r="B8" s="140"/>
      <c r="C8" s="141"/>
      <c r="D8" s="128" t="s">
        <v>192</v>
      </c>
      <c r="E8" s="142" t="s">
        <v>28</v>
      </c>
      <c r="F8" s="143"/>
      <c r="G8" s="135"/>
      <c r="H8" s="144" t="s">
        <v>60</v>
      </c>
      <c r="I8" s="145"/>
      <c r="J8" s="136"/>
      <c r="K8" s="136"/>
      <c r="L8" s="136"/>
      <c r="M8" s="136"/>
      <c r="N8" s="136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</row>
    <row r="9" spans="1:186" s="138" customFormat="1" ht="20.25" customHeight="1" thickBot="1">
      <c r="A9" s="129" t="s">
        <v>10</v>
      </c>
      <c r="B9" s="130" t="s">
        <v>11</v>
      </c>
      <c r="C9" s="131"/>
      <c r="D9" s="132" t="s">
        <v>5</v>
      </c>
      <c r="E9" s="133" t="s">
        <v>6</v>
      </c>
      <c r="F9" s="134" t="s">
        <v>6</v>
      </c>
      <c r="G9" s="165" t="s">
        <v>6</v>
      </c>
      <c r="H9" s="569">
        <f>I10</f>
        <v>0</v>
      </c>
      <c r="I9" s="570"/>
      <c r="J9" s="136"/>
      <c r="K9" s="136"/>
      <c r="L9" s="136"/>
      <c r="M9" s="136"/>
      <c r="N9" s="136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</row>
    <row r="10" spans="1:186" s="175" customFormat="1" ht="21" customHeight="1" thickBot="1">
      <c r="A10" s="166">
        <v>4</v>
      </c>
      <c r="B10" s="167"/>
      <c r="C10" s="167"/>
      <c r="D10" s="168" t="s">
        <v>23</v>
      </c>
      <c r="E10" s="167" t="s">
        <v>42</v>
      </c>
      <c r="F10" s="169"/>
      <c r="G10" s="170" t="s">
        <v>14</v>
      </c>
      <c r="H10" s="171" t="s">
        <v>60</v>
      </c>
      <c r="I10" s="172"/>
      <c r="J10" s="173"/>
      <c r="K10" s="173"/>
      <c r="L10" s="173"/>
      <c r="M10" s="173"/>
      <c r="N10" s="173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V10" s="174"/>
      <c r="CW10" s="174"/>
      <c r="CX10" s="174"/>
      <c r="CY10" s="174"/>
      <c r="CZ10" s="174"/>
      <c r="DA10" s="174"/>
      <c r="DB10" s="174"/>
      <c r="DC10" s="174"/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4"/>
      <c r="DS10" s="174"/>
      <c r="DT10" s="174"/>
      <c r="DU10" s="174"/>
      <c r="DV10" s="174"/>
      <c r="DW10" s="174"/>
      <c r="DX10" s="174"/>
      <c r="DY10" s="174"/>
      <c r="DZ10" s="174"/>
      <c r="EA10" s="174"/>
      <c r="EB10" s="174"/>
      <c r="EC10" s="174"/>
      <c r="ED10" s="174"/>
      <c r="EE10" s="174"/>
      <c r="EF10" s="174"/>
      <c r="EG10" s="174"/>
      <c r="EH10" s="174"/>
      <c r="EI10" s="174"/>
      <c r="EJ10" s="174"/>
      <c r="EK10" s="174"/>
      <c r="EL10" s="174"/>
      <c r="EM10" s="174"/>
      <c r="EN10" s="174"/>
      <c r="EO10" s="174"/>
      <c r="EP10" s="174"/>
      <c r="EQ10" s="174"/>
      <c r="ER10" s="174"/>
      <c r="ES10" s="174"/>
      <c r="ET10" s="174"/>
      <c r="EU10" s="174"/>
      <c r="EV10" s="174"/>
      <c r="EW10" s="174"/>
      <c r="EX10" s="174"/>
      <c r="EY10" s="174"/>
      <c r="EZ10" s="174"/>
      <c r="FA10" s="174"/>
      <c r="FB10" s="174"/>
      <c r="FC10" s="174"/>
      <c r="FD10" s="174"/>
      <c r="FE10" s="174"/>
      <c r="FF10" s="174"/>
      <c r="FG10" s="174"/>
      <c r="FH10" s="174"/>
      <c r="FI10" s="174"/>
      <c r="FJ10" s="174"/>
      <c r="FK10" s="174"/>
      <c r="FL10" s="174"/>
      <c r="FM10" s="174"/>
      <c r="FN10" s="174"/>
      <c r="FO10" s="174"/>
      <c r="FP10" s="174"/>
      <c r="FQ10" s="174"/>
      <c r="FR10" s="174"/>
      <c r="FS10" s="174"/>
      <c r="FT10" s="174"/>
      <c r="FU10" s="174"/>
      <c r="FV10" s="174"/>
    </row>
    <row r="11" spans="1:186" s="16" customFormat="1" ht="21" customHeight="1" thickBot="1">
      <c r="A11" s="92"/>
      <c r="B11" s="93"/>
      <c r="C11" s="93"/>
      <c r="D11" s="94" t="s">
        <v>176</v>
      </c>
      <c r="E11" s="93"/>
      <c r="F11" s="111"/>
      <c r="G11" s="571">
        <f>H5+H9</f>
        <v>0</v>
      </c>
      <c r="H11" s="509"/>
      <c r="I11" s="510"/>
      <c r="J11" s="100"/>
      <c r="K11" s="100"/>
      <c r="L11" s="101"/>
      <c r="M11" s="100"/>
      <c r="N11" s="102"/>
      <c r="O11" s="91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</row>
    <row r="12" spans="1:186" s="30" customFormat="1" ht="21" customHeight="1" thickBot="1">
      <c r="A12" s="43"/>
      <c r="B12" s="44"/>
      <c r="C12" s="45" t="s">
        <v>27</v>
      </c>
      <c r="D12" s="46"/>
      <c r="E12" s="44"/>
      <c r="F12" s="459"/>
      <c r="G12" s="459"/>
      <c r="H12" s="459"/>
      <c r="I12" s="95"/>
      <c r="J12" s="103"/>
      <c r="K12" s="103"/>
      <c r="L12" s="103"/>
      <c r="M12" s="103"/>
      <c r="N12" s="103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</row>
    <row r="13" spans="1:186" s="183" customFormat="1" ht="19.5" customHeight="1" thickBot="1">
      <c r="A13" s="129" t="s">
        <v>10</v>
      </c>
      <c r="B13" s="176" t="s">
        <v>76</v>
      </c>
      <c r="C13" s="177" t="s">
        <v>21</v>
      </c>
      <c r="D13" s="177"/>
      <c r="E13" s="178"/>
      <c r="F13" s="179"/>
      <c r="G13" s="180"/>
      <c r="H13" s="473">
        <f>SUM(I15:I22)</f>
        <v>0</v>
      </c>
      <c r="I13" s="474"/>
      <c r="J13" s="181"/>
      <c r="K13" s="181"/>
      <c r="L13" s="181"/>
      <c r="M13" s="181"/>
      <c r="N13" s="181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1:186" s="185" customFormat="1" ht="19.5" customHeight="1" thickBot="1">
      <c r="A14" s="186" t="s">
        <v>35</v>
      </c>
      <c r="B14" s="187" t="s">
        <v>77</v>
      </c>
      <c r="C14" s="477" t="s">
        <v>78</v>
      </c>
      <c r="D14" s="478"/>
      <c r="E14" s="478"/>
      <c r="F14" s="478"/>
      <c r="G14" s="478"/>
      <c r="H14" s="478"/>
      <c r="I14" s="479"/>
      <c r="J14" s="184"/>
      <c r="K14" s="184"/>
      <c r="L14" s="184"/>
      <c r="M14" s="184"/>
      <c r="N14" s="184"/>
    </row>
    <row r="15" spans="1:186" s="149" customFormat="1" ht="39" customHeight="1" thickBot="1">
      <c r="A15" s="189">
        <v>5</v>
      </c>
      <c r="B15" s="196" t="s">
        <v>84</v>
      </c>
      <c r="C15" s="197">
        <v>11</v>
      </c>
      <c r="D15" s="198" t="s">
        <v>79</v>
      </c>
      <c r="E15" s="196" t="s">
        <v>28</v>
      </c>
      <c r="F15" s="199"/>
      <c r="G15" s="188"/>
      <c r="H15" s="200" t="s">
        <v>60</v>
      </c>
      <c r="I15" s="201"/>
      <c r="J15" s="147"/>
      <c r="K15" s="147"/>
      <c r="L15" s="147"/>
      <c r="M15" s="147"/>
      <c r="N15" s="147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</row>
    <row r="16" spans="1:186" s="149" customFormat="1" ht="21" customHeight="1" thickBot="1">
      <c r="A16" s="202" t="s">
        <v>35</v>
      </c>
      <c r="B16" s="203" t="s">
        <v>56</v>
      </c>
      <c r="C16" s="480" t="s">
        <v>81</v>
      </c>
      <c r="D16" s="483"/>
      <c r="E16" s="483"/>
      <c r="F16" s="483"/>
      <c r="G16" s="483"/>
      <c r="H16" s="483"/>
      <c r="I16" s="484"/>
      <c r="J16" s="147"/>
      <c r="K16" s="147"/>
      <c r="L16" s="147"/>
      <c r="M16" s="147"/>
      <c r="N16" s="147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</row>
    <row r="17" spans="1:169" s="149" customFormat="1" ht="21" customHeight="1" thickBot="1">
      <c r="A17" s="204">
        <v>6</v>
      </c>
      <c r="B17" s="205"/>
      <c r="C17" s="206">
        <v>22</v>
      </c>
      <c r="D17" s="206" t="s">
        <v>82</v>
      </c>
      <c r="E17" s="196" t="s">
        <v>80</v>
      </c>
      <c r="F17" s="207">
        <v>108</v>
      </c>
      <c r="G17" s="208"/>
      <c r="H17" s="350"/>
      <c r="I17" s="351">
        <f>PRODUCT(F17*H17)</f>
        <v>0</v>
      </c>
      <c r="J17" s="147"/>
      <c r="K17" s="147"/>
      <c r="L17" s="147"/>
      <c r="M17" s="147"/>
      <c r="N17" s="147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</row>
    <row r="18" spans="1:169" s="149" customFormat="1" ht="21" customHeight="1" thickBot="1">
      <c r="A18" s="202" t="s">
        <v>10</v>
      </c>
      <c r="B18" s="203" t="s">
        <v>83</v>
      </c>
      <c r="C18" s="480" t="s">
        <v>182</v>
      </c>
      <c r="D18" s="572"/>
      <c r="E18" s="572"/>
      <c r="F18" s="572"/>
      <c r="G18" s="572"/>
      <c r="H18" s="572"/>
      <c r="I18" s="573"/>
      <c r="J18" s="147"/>
      <c r="K18" s="147"/>
      <c r="L18" s="147"/>
      <c r="M18" s="147"/>
      <c r="N18" s="147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</row>
    <row r="19" spans="1:169" s="149" customFormat="1" ht="46.5" customHeight="1">
      <c r="A19" s="189">
        <v>7</v>
      </c>
      <c r="B19" s="196" t="s">
        <v>83</v>
      </c>
      <c r="C19" s="197">
        <v>55</v>
      </c>
      <c r="D19" s="211" t="s">
        <v>85</v>
      </c>
      <c r="E19" s="196" t="s">
        <v>86</v>
      </c>
      <c r="F19" s="238">
        <v>14</v>
      </c>
      <c r="G19" s="188"/>
      <c r="H19" s="200"/>
      <c r="I19" s="201">
        <f>F19*H19</f>
        <v>0</v>
      </c>
      <c r="J19" s="147"/>
      <c r="K19" s="147"/>
      <c r="L19" s="147"/>
      <c r="M19" s="147"/>
      <c r="N19" s="147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</row>
    <row r="20" spans="1:169" s="149" customFormat="1" ht="43.5" customHeight="1">
      <c r="A20" s="190">
        <v>8</v>
      </c>
      <c r="B20" s="191" t="s">
        <v>41</v>
      </c>
      <c r="C20" s="192">
        <v>31</v>
      </c>
      <c r="D20" s="210" t="s">
        <v>92</v>
      </c>
      <c r="E20" s="191" t="s">
        <v>87</v>
      </c>
      <c r="F20" s="193">
        <v>5.3</v>
      </c>
      <c r="G20" s="146"/>
      <c r="H20" s="194"/>
      <c r="I20" s="195">
        <f>F20*H20</f>
        <v>0</v>
      </c>
      <c r="J20" s="147"/>
      <c r="K20" s="147"/>
      <c r="L20" s="147"/>
      <c r="M20" s="147"/>
      <c r="N20" s="147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</row>
    <row r="21" spans="1:169" s="149" customFormat="1" ht="71.25" customHeight="1">
      <c r="A21" s="190">
        <v>9</v>
      </c>
      <c r="B21" s="212" t="s">
        <v>88</v>
      </c>
      <c r="C21" s="192">
        <v>31</v>
      </c>
      <c r="D21" s="213" t="s">
        <v>89</v>
      </c>
      <c r="E21" s="191" t="s">
        <v>87</v>
      </c>
      <c r="F21" s="193">
        <v>12.6</v>
      </c>
      <c r="G21" s="188"/>
      <c r="H21" s="194"/>
      <c r="I21" s="195">
        <f>F21*H21</f>
        <v>0</v>
      </c>
      <c r="J21" s="147"/>
      <c r="K21" s="147"/>
      <c r="L21" s="147"/>
      <c r="M21" s="147"/>
      <c r="N21" s="147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</row>
    <row r="22" spans="1:169" s="1" customFormat="1" ht="62.25" customHeight="1" thickBot="1">
      <c r="A22" s="214">
        <v>10</v>
      </c>
      <c r="B22" s="215" t="s">
        <v>90</v>
      </c>
      <c r="C22" s="216">
        <v>31</v>
      </c>
      <c r="D22" s="209" t="s">
        <v>91</v>
      </c>
      <c r="E22" s="191" t="s">
        <v>87</v>
      </c>
      <c r="F22" s="217">
        <v>1.7</v>
      </c>
      <c r="G22" s="188"/>
      <c r="H22" s="218"/>
      <c r="I22" s="219">
        <f>F22*H22</f>
        <v>0</v>
      </c>
      <c r="J22" s="104"/>
      <c r="K22" s="104"/>
      <c r="L22" s="104"/>
      <c r="M22" s="104"/>
      <c r="N22" s="10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</row>
    <row r="23" spans="1:169" s="4" customFormat="1" ht="19.5" hidden="1" thickBot="1">
      <c r="A23" s="47"/>
      <c r="B23" s="84"/>
      <c r="C23" s="48"/>
      <c r="D23" s="49"/>
      <c r="E23" s="50"/>
      <c r="F23" s="51"/>
      <c r="G23" s="12"/>
      <c r="H23" s="3"/>
      <c r="I23" s="110"/>
      <c r="J23" s="105"/>
      <c r="K23" s="105"/>
      <c r="L23" s="105"/>
      <c r="M23" s="105"/>
      <c r="N23" s="105"/>
      <c r="O23" s="2"/>
      <c r="P23" s="2"/>
      <c r="Q23" s="2"/>
    </row>
    <row r="24" spans="1:169" s="224" customFormat="1" ht="18.75" customHeight="1" thickBot="1">
      <c r="A24" s="230" t="s">
        <v>30</v>
      </c>
      <c r="B24" s="220" t="s">
        <v>48</v>
      </c>
      <c r="C24" s="225" t="s">
        <v>49</v>
      </c>
      <c r="D24" s="226"/>
      <c r="E24" s="227"/>
      <c r="F24" s="228" t="s">
        <v>6</v>
      </c>
      <c r="G24" s="221"/>
      <c r="H24" s="475">
        <f>SUM(I25:I27)</f>
        <v>0</v>
      </c>
      <c r="I24" s="476"/>
      <c r="J24" s="222"/>
      <c r="K24" s="222"/>
      <c r="L24" s="222"/>
      <c r="M24" s="222"/>
      <c r="N24" s="222"/>
      <c r="O24" s="223"/>
      <c r="P24" s="223"/>
      <c r="Q24" s="223"/>
    </row>
    <row r="25" spans="1:169" s="17" customFormat="1" ht="23.25" customHeight="1" thickBot="1">
      <c r="A25" s="202" t="s">
        <v>30</v>
      </c>
      <c r="B25" s="229" t="s">
        <v>93</v>
      </c>
      <c r="C25" s="560" t="s">
        <v>94</v>
      </c>
      <c r="D25" s="561"/>
      <c r="E25" s="561"/>
      <c r="F25" s="561"/>
      <c r="G25" s="561"/>
      <c r="H25" s="561"/>
      <c r="I25" s="562"/>
      <c r="J25" s="106"/>
      <c r="K25" s="106"/>
      <c r="L25" s="106"/>
      <c r="M25" s="106"/>
      <c r="N25" s="106"/>
      <c r="O25" s="11"/>
      <c r="P25" s="11"/>
      <c r="Q25" s="11"/>
    </row>
    <row r="26" spans="1:169" s="148" customFormat="1" ht="68.25" customHeight="1">
      <c r="A26" s="189">
        <v>11</v>
      </c>
      <c r="B26" s="487"/>
      <c r="C26" s="197">
        <v>11</v>
      </c>
      <c r="D26" s="231" t="s">
        <v>183</v>
      </c>
      <c r="E26" s="196" t="s">
        <v>87</v>
      </c>
      <c r="F26" s="199">
        <v>7</v>
      </c>
      <c r="G26" s="232"/>
      <c r="H26" s="233"/>
      <c r="I26" s="234">
        <f>F26*H26</f>
        <v>0</v>
      </c>
      <c r="J26" s="222"/>
      <c r="K26" s="222"/>
      <c r="L26" s="222"/>
      <c r="M26" s="222"/>
      <c r="N26" s="222"/>
      <c r="O26" s="235"/>
      <c r="P26" s="235"/>
      <c r="Q26" s="235"/>
    </row>
    <row r="27" spans="1:169" s="149" customFormat="1" ht="49.5" customHeight="1" thickBot="1">
      <c r="A27" s="190">
        <v>12</v>
      </c>
      <c r="B27" s="488"/>
      <c r="C27" s="192">
        <v>97</v>
      </c>
      <c r="D27" s="236" t="s">
        <v>95</v>
      </c>
      <c r="E27" s="212" t="s">
        <v>24</v>
      </c>
      <c r="F27" s="239" t="s">
        <v>184</v>
      </c>
      <c r="G27" s="222"/>
      <c r="H27" s="218"/>
      <c r="I27" s="219">
        <f>F27*H27</f>
        <v>0</v>
      </c>
      <c r="J27" s="237"/>
      <c r="K27" s="237"/>
      <c r="L27" s="237"/>
      <c r="M27" s="237"/>
      <c r="N27" s="237"/>
    </row>
    <row r="28" spans="1:169" s="224" customFormat="1" ht="18.75" customHeight="1" thickBot="1">
      <c r="A28" s="230" t="s">
        <v>30</v>
      </c>
      <c r="B28" s="220" t="s">
        <v>39</v>
      </c>
      <c r="C28" s="270" t="s">
        <v>29</v>
      </c>
      <c r="D28" s="271"/>
      <c r="E28" s="272"/>
      <c r="F28" s="273"/>
      <c r="G28" s="221"/>
      <c r="H28" s="502">
        <f>SUM(I30:I39)</f>
        <v>0</v>
      </c>
      <c r="I28" s="503"/>
      <c r="J28" s="222"/>
      <c r="K28" s="222"/>
      <c r="L28" s="222"/>
      <c r="M28" s="222"/>
      <c r="N28" s="222"/>
      <c r="O28" s="223"/>
      <c r="P28" s="223"/>
      <c r="Q28" s="223"/>
    </row>
    <row r="29" spans="1:169" s="224" customFormat="1" ht="18.75" customHeight="1" thickBot="1">
      <c r="A29" s="241" t="s">
        <v>30</v>
      </c>
      <c r="B29" s="240" t="s">
        <v>96</v>
      </c>
      <c r="C29" s="511" t="s">
        <v>97</v>
      </c>
      <c r="D29" s="512"/>
      <c r="E29" s="512"/>
      <c r="F29" s="512"/>
      <c r="G29" s="512"/>
      <c r="H29" s="512"/>
      <c r="I29" s="513"/>
      <c r="J29" s="222"/>
      <c r="K29" s="222"/>
      <c r="L29" s="222"/>
      <c r="M29" s="222"/>
      <c r="N29" s="222"/>
      <c r="O29" s="223"/>
      <c r="P29" s="223"/>
      <c r="Q29" s="223"/>
    </row>
    <row r="30" spans="1:169" s="149" customFormat="1" ht="33.75" customHeight="1" thickBot="1">
      <c r="A30" s="189">
        <v>13</v>
      </c>
      <c r="B30" s="196"/>
      <c r="C30" s="197">
        <v>12</v>
      </c>
      <c r="D30" s="210" t="s">
        <v>99</v>
      </c>
      <c r="E30" s="196" t="s">
        <v>98</v>
      </c>
      <c r="F30" s="199">
        <v>10.8</v>
      </c>
      <c r="G30" s="222"/>
      <c r="H30" s="200"/>
      <c r="I30" s="201">
        <f>F30*H30</f>
        <v>0</v>
      </c>
      <c r="J30" s="237"/>
      <c r="K30" s="237"/>
      <c r="L30" s="237"/>
      <c r="M30" s="237"/>
      <c r="N30" s="237"/>
    </row>
    <row r="31" spans="1:169" s="149" customFormat="1" ht="24.75" customHeight="1" thickBot="1">
      <c r="A31" s="202" t="s">
        <v>30</v>
      </c>
      <c r="B31" s="250" t="s">
        <v>44</v>
      </c>
      <c r="C31" s="480" t="s">
        <v>100</v>
      </c>
      <c r="D31" s="483"/>
      <c r="E31" s="483"/>
      <c r="F31" s="483"/>
      <c r="G31" s="483"/>
      <c r="H31" s="483"/>
      <c r="I31" s="484"/>
      <c r="J31" s="237"/>
      <c r="K31" s="237"/>
      <c r="L31" s="237"/>
      <c r="M31" s="237"/>
      <c r="N31" s="237"/>
    </row>
    <row r="32" spans="1:169" s="149" customFormat="1" ht="70.5" customHeight="1">
      <c r="A32" s="252">
        <v>14</v>
      </c>
      <c r="B32" s="485"/>
      <c r="C32" s="254">
        <v>12</v>
      </c>
      <c r="D32" s="255" t="s">
        <v>179</v>
      </c>
      <c r="E32" s="196" t="s">
        <v>98</v>
      </c>
      <c r="F32" s="256">
        <v>1.4</v>
      </c>
      <c r="G32" s="253"/>
      <c r="H32" s="233"/>
      <c r="I32" s="257">
        <f>PRODUCT(F32*H32)</f>
        <v>0</v>
      </c>
      <c r="J32" s="237"/>
      <c r="K32" s="237"/>
      <c r="L32" s="237"/>
      <c r="M32" s="237"/>
      <c r="N32" s="237"/>
    </row>
    <row r="33" spans="1:14" s="149" customFormat="1" ht="21" customHeight="1">
      <c r="A33" s="249">
        <v>15</v>
      </c>
      <c r="B33" s="563"/>
      <c r="C33" s="245">
        <v>97</v>
      </c>
      <c r="D33" s="242" t="s">
        <v>101</v>
      </c>
      <c r="E33" s="212" t="s">
        <v>24</v>
      </c>
      <c r="F33" s="260">
        <v>120</v>
      </c>
      <c r="G33" s="222"/>
      <c r="H33" s="233"/>
      <c r="I33" s="234">
        <f>F33*H33</f>
        <v>0</v>
      </c>
      <c r="J33" s="237"/>
      <c r="K33" s="237"/>
      <c r="L33" s="237"/>
      <c r="M33" s="237"/>
      <c r="N33" s="237"/>
    </row>
    <row r="34" spans="1:14" s="149" customFormat="1" ht="42" customHeight="1">
      <c r="A34" s="243">
        <v>16</v>
      </c>
      <c r="B34" s="564"/>
      <c r="C34" s="244">
        <v>34</v>
      </c>
      <c r="D34" s="248" t="s">
        <v>103</v>
      </c>
      <c r="E34" s="212" t="s">
        <v>45</v>
      </c>
      <c r="F34" s="261">
        <v>20</v>
      </c>
      <c r="G34" s="222"/>
      <c r="H34" s="218"/>
      <c r="I34" s="219">
        <f>F34*H34</f>
        <v>0</v>
      </c>
      <c r="J34" s="237"/>
      <c r="K34" s="237"/>
      <c r="L34" s="237"/>
      <c r="M34" s="237"/>
      <c r="N34" s="237"/>
    </row>
    <row r="35" spans="1:14" s="149" customFormat="1" ht="51.75" customHeight="1">
      <c r="A35" s="190">
        <v>17</v>
      </c>
      <c r="B35" s="565"/>
      <c r="C35" s="244">
        <v>12</v>
      </c>
      <c r="D35" s="242" t="s">
        <v>102</v>
      </c>
      <c r="E35" s="196" t="s">
        <v>98</v>
      </c>
      <c r="F35" s="193">
        <v>1.6</v>
      </c>
      <c r="G35" s="222"/>
      <c r="H35" s="218"/>
      <c r="I35" s="219">
        <f>PRODUCT(F35*H35)</f>
        <v>0</v>
      </c>
      <c r="J35" s="237"/>
      <c r="K35" s="237"/>
      <c r="L35" s="237"/>
      <c r="M35" s="237"/>
      <c r="N35" s="237"/>
    </row>
    <row r="36" spans="1:14" s="149" customFormat="1" ht="27" customHeight="1">
      <c r="A36" s="190">
        <v>18</v>
      </c>
      <c r="B36" s="563"/>
      <c r="C36" s="245">
        <v>97</v>
      </c>
      <c r="D36" s="242" t="s">
        <v>101</v>
      </c>
      <c r="E36" s="212" t="s">
        <v>24</v>
      </c>
      <c r="F36" s="239" t="s">
        <v>185</v>
      </c>
      <c r="G36" s="222"/>
      <c r="H36" s="218"/>
      <c r="I36" s="219">
        <f>PRODUCT(H36*F36)</f>
        <v>0</v>
      </c>
      <c r="J36" s="237"/>
      <c r="K36" s="237"/>
      <c r="L36" s="237"/>
      <c r="M36" s="237"/>
      <c r="N36" s="237"/>
    </row>
    <row r="37" spans="1:14" s="149" customFormat="1" ht="42.75" customHeight="1" thickBot="1">
      <c r="A37" s="190">
        <v>19</v>
      </c>
      <c r="B37" s="563"/>
      <c r="C37" s="192">
        <v>34</v>
      </c>
      <c r="D37" s="262" t="s">
        <v>104</v>
      </c>
      <c r="E37" s="191" t="s">
        <v>45</v>
      </c>
      <c r="F37" s="239">
        <v>21</v>
      </c>
      <c r="G37" s="222"/>
      <c r="H37" s="194"/>
      <c r="I37" s="195">
        <f>F37*H37</f>
        <v>0</v>
      </c>
      <c r="J37" s="237"/>
      <c r="K37" s="237"/>
      <c r="L37" s="237"/>
      <c r="M37" s="237"/>
      <c r="N37" s="237"/>
    </row>
    <row r="38" spans="1:14" s="149" customFormat="1" ht="24.75" customHeight="1" thickBot="1">
      <c r="A38" s="202" t="s">
        <v>30</v>
      </c>
      <c r="B38" s="203" t="s">
        <v>105</v>
      </c>
      <c r="C38" s="566" t="s">
        <v>106</v>
      </c>
      <c r="D38" s="567"/>
      <c r="E38" s="567"/>
      <c r="F38" s="567"/>
      <c r="G38" s="567"/>
      <c r="H38" s="567"/>
      <c r="I38" s="568"/>
      <c r="J38" s="237"/>
      <c r="K38" s="237"/>
      <c r="L38" s="237"/>
      <c r="M38" s="237"/>
      <c r="N38" s="237"/>
    </row>
    <row r="39" spans="1:14" s="149" customFormat="1" ht="57.75" customHeight="1" thickBot="1">
      <c r="A39" s="266">
        <v>20</v>
      </c>
      <c r="B39" s="263"/>
      <c r="C39" s="265">
        <v>31</v>
      </c>
      <c r="D39" s="267" t="s">
        <v>107</v>
      </c>
      <c r="E39" s="77" t="s">
        <v>86</v>
      </c>
      <c r="F39" s="268">
        <v>65</v>
      </c>
      <c r="G39" s="264"/>
      <c r="H39" s="456"/>
      <c r="I39" s="269">
        <f>PRODUCT(F39*H39)</f>
        <v>0</v>
      </c>
      <c r="J39" s="237"/>
      <c r="K39" s="237"/>
      <c r="L39" s="237"/>
      <c r="M39" s="237"/>
      <c r="N39" s="237"/>
    </row>
    <row r="40" spans="1:14" s="149" customFormat="1" ht="23.25" customHeight="1" thickBot="1">
      <c r="A40" s="275" t="s">
        <v>30</v>
      </c>
      <c r="B40" s="276" t="s">
        <v>7</v>
      </c>
      <c r="C40" s="277" t="s">
        <v>31</v>
      </c>
      <c r="D40" s="278"/>
      <c r="E40" s="279"/>
      <c r="F40" s="280"/>
      <c r="G40" s="222"/>
      <c r="H40" s="504">
        <f>SUM(I42:I43)</f>
        <v>0</v>
      </c>
      <c r="I40" s="505"/>
      <c r="J40" s="237"/>
      <c r="K40" s="237"/>
      <c r="L40" s="237"/>
      <c r="M40" s="237"/>
      <c r="N40" s="237"/>
    </row>
    <row r="41" spans="1:14" s="149" customFormat="1" ht="23.25" customHeight="1" thickBot="1">
      <c r="A41" s="281" t="s">
        <v>30</v>
      </c>
      <c r="B41" s="282" t="s">
        <v>25</v>
      </c>
      <c r="C41" s="467" t="s">
        <v>108</v>
      </c>
      <c r="D41" s="468"/>
      <c r="E41" s="468"/>
      <c r="F41" s="468"/>
      <c r="G41" s="468"/>
      <c r="H41" s="468"/>
      <c r="I41" s="469"/>
      <c r="J41" s="237"/>
      <c r="K41" s="237"/>
      <c r="L41" s="237"/>
      <c r="M41" s="237"/>
      <c r="N41" s="237"/>
    </row>
    <row r="42" spans="1:14" s="149" customFormat="1" ht="23.25" customHeight="1">
      <c r="A42" s="249">
        <v>21</v>
      </c>
      <c r="B42" s="551"/>
      <c r="C42" s="246">
        <v>33</v>
      </c>
      <c r="D42" s="242" t="s">
        <v>109</v>
      </c>
      <c r="E42" s="274" t="s">
        <v>87</v>
      </c>
      <c r="F42" s="247">
        <v>14.7</v>
      </c>
      <c r="G42" s="222"/>
      <c r="H42" s="233"/>
      <c r="I42" s="234">
        <f>F42*H42</f>
        <v>0</v>
      </c>
      <c r="J42" s="237"/>
      <c r="K42" s="237"/>
      <c r="L42" s="237"/>
      <c r="M42" s="237"/>
      <c r="N42" s="237"/>
    </row>
    <row r="43" spans="1:14" s="149" customFormat="1" ht="25.5" customHeight="1" thickBot="1">
      <c r="A43" s="249">
        <v>22</v>
      </c>
      <c r="B43" s="551"/>
      <c r="C43" s="196">
        <v>97</v>
      </c>
      <c r="D43" s="198" t="s">
        <v>110</v>
      </c>
      <c r="E43" s="196" t="s">
        <v>24</v>
      </c>
      <c r="F43" s="199">
        <v>1734</v>
      </c>
      <c r="G43" s="222"/>
      <c r="H43" s="194"/>
      <c r="I43" s="195">
        <f>F43*H43</f>
        <v>0</v>
      </c>
      <c r="J43" s="237"/>
      <c r="K43" s="237"/>
      <c r="L43" s="237"/>
      <c r="M43" s="237"/>
      <c r="N43" s="237"/>
    </row>
    <row r="44" spans="1:14" s="149" customFormat="1" ht="21.75" customHeight="1" thickBot="1">
      <c r="A44" s="291" t="s">
        <v>30</v>
      </c>
      <c r="B44" s="295" t="s">
        <v>50</v>
      </c>
      <c r="C44" s="499" t="s">
        <v>111</v>
      </c>
      <c r="D44" s="500"/>
      <c r="E44" s="500"/>
      <c r="F44" s="501"/>
      <c r="G44" s="222"/>
      <c r="H44" s="495">
        <f>SUM(I46)</f>
        <v>0</v>
      </c>
      <c r="I44" s="496"/>
      <c r="J44" s="237"/>
      <c r="K44" s="237"/>
      <c r="L44" s="237"/>
      <c r="M44" s="237"/>
      <c r="N44" s="237"/>
    </row>
    <row r="45" spans="1:14" s="149" customFormat="1" ht="21.75" customHeight="1" thickBot="1">
      <c r="A45" s="293" t="s">
        <v>30</v>
      </c>
      <c r="B45" s="294" t="s">
        <v>51</v>
      </c>
      <c r="C45" s="545" t="s">
        <v>113</v>
      </c>
      <c r="D45" s="552"/>
      <c r="E45" s="552"/>
      <c r="F45" s="552"/>
      <c r="G45" s="552"/>
      <c r="H45" s="552"/>
      <c r="I45" s="553"/>
      <c r="J45" s="237"/>
      <c r="K45" s="237"/>
      <c r="L45" s="237"/>
      <c r="M45" s="237"/>
      <c r="N45" s="237"/>
    </row>
    <row r="46" spans="1:14" s="149" customFormat="1" ht="54" customHeight="1" thickBot="1">
      <c r="A46" s="285">
        <v>23</v>
      </c>
      <c r="B46" s="251"/>
      <c r="C46" s="286">
        <v>51</v>
      </c>
      <c r="D46" s="296" t="s">
        <v>133</v>
      </c>
      <c r="E46" s="251" t="s">
        <v>112</v>
      </c>
      <c r="F46" s="287">
        <v>50</v>
      </c>
      <c r="G46" s="288"/>
      <c r="H46" s="289"/>
      <c r="I46" s="290">
        <f>F46*H46</f>
        <v>0</v>
      </c>
      <c r="J46" s="237"/>
      <c r="K46" s="237"/>
      <c r="L46" s="237"/>
      <c r="M46" s="237"/>
      <c r="N46" s="237"/>
    </row>
    <row r="47" spans="1:14" s="149" customFormat="1" ht="21" customHeight="1" thickBot="1">
      <c r="A47" s="284" t="s">
        <v>30</v>
      </c>
      <c r="B47" s="292" t="s">
        <v>8</v>
      </c>
      <c r="C47" s="302" t="s">
        <v>9</v>
      </c>
      <c r="D47" s="303"/>
      <c r="E47" s="304"/>
      <c r="F47" s="305"/>
      <c r="G47" s="297"/>
      <c r="H47" s="493">
        <f>SUM(I49:I52)</f>
        <v>0</v>
      </c>
      <c r="I47" s="494"/>
      <c r="J47" s="237"/>
      <c r="K47" s="237"/>
      <c r="L47" s="237"/>
      <c r="M47" s="237"/>
      <c r="N47" s="237"/>
    </row>
    <row r="48" spans="1:14" s="149" customFormat="1" ht="21" customHeight="1" thickBot="1">
      <c r="A48" s="306" t="s">
        <v>30</v>
      </c>
      <c r="B48" s="294" t="s">
        <v>26</v>
      </c>
      <c r="C48" s="470" t="s">
        <v>114</v>
      </c>
      <c r="D48" s="471"/>
      <c r="E48" s="471"/>
      <c r="F48" s="471"/>
      <c r="G48" s="471"/>
      <c r="H48" s="471"/>
      <c r="I48" s="472"/>
      <c r="J48" s="237"/>
      <c r="K48" s="237"/>
      <c r="L48" s="237"/>
      <c r="M48" s="237"/>
      <c r="N48" s="237"/>
    </row>
    <row r="49" spans="1:178" s="149" customFormat="1" ht="40.5" customHeight="1" thickBot="1">
      <c r="A49" s="249">
        <v>24</v>
      </c>
      <c r="B49" s="551"/>
      <c r="C49" s="246">
        <v>51</v>
      </c>
      <c r="D49" s="242" t="s">
        <v>74</v>
      </c>
      <c r="E49" s="274" t="s">
        <v>22</v>
      </c>
      <c r="F49" s="247">
        <v>10.6</v>
      </c>
      <c r="G49" s="222"/>
      <c r="H49" s="298"/>
      <c r="I49" s="299">
        <f>F49*H49</f>
        <v>0</v>
      </c>
      <c r="J49" s="237"/>
      <c r="K49" s="237"/>
      <c r="L49" s="237"/>
      <c r="M49" s="237"/>
      <c r="N49" s="237"/>
    </row>
    <row r="50" spans="1:178" s="183" customFormat="1" ht="24" customHeight="1" thickBot="1">
      <c r="A50" s="189">
        <v>25</v>
      </c>
      <c r="B50" s="551"/>
      <c r="C50" s="196">
        <v>85</v>
      </c>
      <c r="D50" s="198" t="s">
        <v>32</v>
      </c>
      <c r="E50" s="191" t="s">
        <v>112</v>
      </c>
      <c r="F50" s="199">
        <v>8.8000000000000007</v>
      </c>
      <c r="G50" s="347"/>
      <c r="H50" s="300"/>
      <c r="I50" s="301">
        <f>F50*H50</f>
        <v>0</v>
      </c>
      <c r="J50" s="181"/>
      <c r="K50" s="181"/>
      <c r="L50" s="181"/>
      <c r="M50" s="181"/>
      <c r="N50" s="181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2"/>
      <c r="CO50" s="182"/>
      <c r="CP50" s="182"/>
      <c r="CQ50" s="182"/>
      <c r="CR50" s="182"/>
      <c r="CS50" s="182"/>
      <c r="CT50" s="182"/>
      <c r="CU50" s="182"/>
      <c r="CV50" s="182"/>
      <c r="CW50" s="182"/>
      <c r="CX50" s="182"/>
      <c r="CY50" s="182"/>
      <c r="CZ50" s="182"/>
      <c r="DA50" s="182"/>
      <c r="DB50" s="182"/>
      <c r="DC50" s="182"/>
      <c r="DD50" s="182"/>
      <c r="DE50" s="182"/>
      <c r="DF50" s="182"/>
      <c r="DG50" s="182"/>
      <c r="DH50" s="182"/>
      <c r="DI50" s="182"/>
      <c r="DJ50" s="182"/>
      <c r="DK50" s="182"/>
      <c r="DL50" s="182"/>
      <c r="DM50" s="182"/>
      <c r="DN50" s="182"/>
      <c r="DO50" s="182"/>
      <c r="DP50" s="182"/>
      <c r="DQ50" s="182"/>
      <c r="DR50" s="182"/>
      <c r="DS50" s="182"/>
      <c r="DT50" s="182"/>
      <c r="DU50" s="182"/>
      <c r="DV50" s="182"/>
      <c r="DW50" s="182"/>
      <c r="DX50" s="182"/>
      <c r="DY50" s="182"/>
      <c r="DZ50" s="182"/>
      <c r="EA50" s="182"/>
      <c r="EB50" s="182"/>
      <c r="EC50" s="182"/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1:178" s="182" customFormat="1" ht="24" customHeight="1" thickBot="1">
      <c r="A51" s="202" t="s">
        <v>30</v>
      </c>
      <c r="B51" s="203" t="s">
        <v>128</v>
      </c>
      <c r="C51" s="480" t="s">
        <v>129</v>
      </c>
      <c r="D51" s="481"/>
      <c r="E51" s="481"/>
      <c r="F51" s="481"/>
      <c r="G51" s="481"/>
      <c r="H51" s="481"/>
      <c r="I51" s="482"/>
      <c r="J51" s="181"/>
      <c r="K51" s="181"/>
      <c r="L51" s="181"/>
      <c r="M51" s="181"/>
      <c r="N51" s="181"/>
    </row>
    <row r="52" spans="1:178" s="182" customFormat="1" ht="69" customHeight="1" thickBot="1">
      <c r="A52" s="449">
        <v>26</v>
      </c>
      <c r="B52" s="348" t="s">
        <v>127</v>
      </c>
      <c r="C52" s="341">
        <v>51</v>
      </c>
      <c r="D52" s="342" t="s">
        <v>190</v>
      </c>
      <c r="E52" s="341" t="s">
        <v>42</v>
      </c>
      <c r="F52" s="258"/>
      <c r="G52" s="343"/>
      <c r="H52" s="341" t="s">
        <v>60</v>
      </c>
      <c r="I52" s="344"/>
      <c r="J52" s="181"/>
      <c r="K52" s="181"/>
      <c r="L52" s="181"/>
      <c r="M52" s="181"/>
      <c r="N52" s="181"/>
    </row>
    <row r="53" spans="1:178" s="182" customFormat="1" ht="24" customHeight="1" thickBot="1">
      <c r="A53" s="275" t="s">
        <v>30</v>
      </c>
      <c r="B53" s="312" t="s">
        <v>52</v>
      </c>
      <c r="C53" s="548" t="s">
        <v>53</v>
      </c>
      <c r="D53" s="549"/>
      <c r="E53" s="549"/>
      <c r="F53" s="550"/>
      <c r="G53" s="307"/>
      <c r="H53" s="506">
        <f>SUM(I55)</f>
        <v>0</v>
      </c>
      <c r="I53" s="507"/>
      <c r="J53" s="181"/>
      <c r="K53" s="181"/>
      <c r="L53" s="181"/>
      <c r="M53" s="181"/>
      <c r="N53" s="181"/>
    </row>
    <row r="54" spans="1:178" s="182" customFormat="1" ht="22.5" customHeight="1" thickBot="1">
      <c r="A54" s="281" t="s">
        <v>30</v>
      </c>
      <c r="B54" s="315" t="s">
        <v>116</v>
      </c>
      <c r="C54" s="467" t="s">
        <v>115</v>
      </c>
      <c r="D54" s="468"/>
      <c r="E54" s="468"/>
      <c r="F54" s="468"/>
      <c r="G54" s="468"/>
      <c r="H54" s="468"/>
      <c r="I54" s="469"/>
      <c r="J54" s="181"/>
      <c r="K54" s="181"/>
      <c r="L54" s="181"/>
      <c r="M54" s="181"/>
      <c r="N54" s="181"/>
    </row>
    <row r="55" spans="1:178" s="182" customFormat="1" ht="43.5" customHeight="1" thickBot="1">
      <c r="A55" s="189">
        <v>27</v>
      </c>
      <c r="B55" s="196"/>
      <c r="C55" s="196">
        <v>11</v>
      </c>
      <c r="D55" s="210" t="s">
        <v>121</v>
      </c>
      <c r="E55" s="319" t="s">
        <v>87</v>
      </c>
      <c r="F55" s="238">
        <v>30</v>
      </c>
      <c r="G55" s="307"/>
      <c r="H55" s="320"/>
      <c r="I55" s="321">
        <f>F55*H55</f>
        <v>0</v>
      </c>
      <c r="J55" s="181"/>
      <c r="K55" s="181"/>
      <c r="L55" s="181"/>
      <c r="M55" s="181"/>
      <c r="N55" s="181"/>
    </row>
    <row r="56" spans="1:178" s="182" customFormat="1" ht="24" customHeight="1" thickBot="1">
      <c r="A56" s="327" t="s">
        <v>30</v>
      </c>
      <c r="B56" s="328" t="s">
        <v>117</v>
      </c>
      <c r="C56" s="499" t="s">
        <v>40</v>
      </c>
      <c r="D56" s="500"/>
      <c r="E56" s="500"/>
      <c r="F56" s="501"/>
      <c r="G56" s="329"/>
      <c r="H56" s="497">
        <f>SUM(I58:I62)</f>
        <v>0</v>
      </c>
      <c r="I56" s="498"/>
      <c r="J56" s="181"/>
      <c r="K56" s="181"/>
      <c r="L56" s="181"/>
      <c r="M56" s="181"/>
      <c r="N56" s="181"/>
    </row>
    <row r="57" spans="1:178" s="182" customFormat="1" ht="24" customHeight="1" thickBot="1">
      <c r="A57" s="330" t="s">
        <v>30</v>
      </c>
      <c r="B57" s="315" t="s">
        <v>37</v>
      </c>
      <c r="C57" s="545" t="s">
        <v>118</v>
      </c>
      <c r="D57" s="546"/>
      <c r="E57" s="546"/>
      <c r="F57" s="546"/>
      <c r="G57" s="546"/>
      <c r="H57" s="546"/>
      <c r="I57" s="547"/>
      <c r="J57" s="181"/>
      <c r="K57" s="181"/>
      <c r="L57" s="181"/>
      <c r="M57" s="181"/>
      <c r="N57" s="181"/>
    </row>
    <row r="58" spans="1:178" s="182" customFormat="1" ht="40.5" customHeight="1" thickBot="1">
      <c r="A58" s="316">
        <v>28</v>
      </c>
      <c r="B58" s="317"/>
      <c r="C58" s="196">
        <v>51</v>
      </c>
      <c r="D58" s="331" t="s">
        <v>43</v>
      </c>
      <c r="E58" s="259" t="s">
        <v>112</v>
      </c>
      <c r="F58" s="318">
        <v>8.3000000000000007</v>
      </c>
      <c r="G58" s="307"/>
      <c r="H58" s="320"/>
      <c r="I58" s="321">
        <f>F58*H58</f>
        <v>0</v>
      </c>
      <c r="J58" s="181"/>
      <c r="K58" s="181"/>
      <c r="L58" s="181"/>
      <c r="M58" s="181"/>
      <c r="N58" s="181"/>
    </row>
    <row r="59" spans="1:178" s="182" customFormat="1" ht="26.25" customHeight="1" thickBot="1">
      <c r="A59" s="293" t="s">
        <v>30</v>
      </c>
      <c r="B59" s="294" t="s">
        <v>119</v>
      </c>
      <c r="C59" s="480" t="s">
        <v>120</v>
      </c>
      <c r="D59" s="481"/>
      <c r="E59" s="481"/>
      <c r="F59" s="481"/>
      <c r="G59" s="481"/>
      <c r="H59" s="481"/>
      <c r="I59" s="482"/>
      <c r="J59" s="181"/>
      <c r="K59" s="181"/>
      <c r="L59" s="181"/>
      <c r="M59" s="181"/>
      <c r="N59" s="181"/>
    </row>
    <row r="60" spans="1:178" s="182" customFormat="1" ht="54" customHeight="1" thickBot="1">
      <c r="A60" s="334">
        <v>29</v>
      </c>
      <c r="B60" s="335" t="s">
        <v>122</v>
      </c>
      <c r="C60" s="336">
        <v>11</v>
      </c>
      <c r="D60" s="337" t="s">
        <v>123</v>
      </c>
      <c r="E60" s="259" t="s">
        <v>112</v>
      </c>
      <c r="F60" s="336">
        <v>59</v>
      </c>
      <c r="G60" s="338"/>
      <c r="H60" s="339"/>
      <c r="I60" s="340">
        <f>PRODUCT(F60*H60)</f>
        <v>0</v>
      </c>
      <c r="J60" s="181"/>
      <c r="K60" s="181"/>
      <c r="L60" s="181"/>
      <c r="M60" s="181"/>
      <c r="N60" s="181"/>
    </row>
    <row r="61" spans="1:178" s="182" customFormat="1" ht="23.25" customHeight="1" thickBot="1">
      <c r="A61" s="293" t="s">
        <v>30</v>
      </c>
      <c r="B61" s="294" t="s">
        <v>124</v>
      </c>
      <c r="C61" s="480" t="s">
        <v>125</v>
      </c>
      <c r="D61" s="481"/>
      <c r="E61" s="481"/>
      <c r="F61" s="481"/>
      <c r="G61" s="481"/>
      <c r="H61" s="481"/>
      <c r="I61" s="482"/>
      <c r="J61" s="181"/>
      <c r="K61" s="181"/>
      <c r="L61" s="181"/>
      <c r="M61" s="181"/>
      <c r="N61" s="181"/>
    </row>
    <row r="62" spans="1:178" s="182" customFormat="1" ht="39.75" customHeight="1" thickBot="1">
      <c r="A62" s="332">
        <v>30</v>
      </c>
      <c r="B62" s="333"/>
      <c r="C62" s="322">
        <v>51</v>
      </c>
      <c r="D62" s="296" t="s">
        <v>126</v>
      </c>
      <c r="E62" s="322" t="s">
        <v>80</v>
      </c>
      <c r="F62" s="356" t="s">
        <v>193</v>
      </c>
      <c r="G62" s="307"/>
      <c r="H62" s="323"/>
      <c r="I62" s="324">
        <f>F62*H62</f>
        <v>0</v>
      </c>
      <c r="J62" s="181"/>
      <c r="K62" s="181"/>
      <c r="L62" s="181"/>
      <c r="M62" s="181"/>
      <c r="N62" s="181"/>
    </row>
    <row r="63" spans="1:178" s="28" customFormat="1" ht="21" customHeight="1" thickBot="1">
      <c r="A63" s="92"/>
      <c r="B63" s="93"/>
      <c r="C63" s="93"/>
      <c r="D63" s="94" t="s">
        <v>175</v>
      </c>
      <c r="E63" s="93"/>
      <c r="F63" s="349"/>
      <c r="G63" s="508">
        <f>SUM(I15:I62)</f>
        <v>0</v>
      </c>
      <c r="H63" s="509"/>
      <c r="I63" s="510"/>
      <c r="J63" s="33"/>
      <c r="K63" s="33"/>
      <c r="L63" s="33"/>
      <c r="M63" s="33"/>
      <c r="N63" s="33"/>
    </row>
    <row r="64" spans="1:178" s="33" customFormat="1" ht="20.25" customHeight="1" thickBot="1">
      <c r="A64" s="83"/>
      <c r="B64" s="80"/>
      <c r="C64" s="81" t="s">
        <v>46</v>
      </c>
      <c r="D64" s="79"/>
      <c r="E64" s="82"/>
      <c r="F64" s="457"/>
      <c r="G64" s="457"/>
      <c r="H64" s="457"/>
      <c r="I64" s="458"/>
    </row>
    <row r="65" spans="1:178" s="326" customFormat="1" ht="20.25" customHeight="1" thickBot="1">
      <c r="A65" s="352" t="s">
        <v>35</v>
      </c>
      <c r="B65" s="353" t="s">
        <v>54</v>
      </c>
      <c r="C65" s="354" t="s">
        <v>33</v>
      </c>
      <c r="D65" s="303"/>
      <c r="E65" s="304"/>
      <c r="F65" s="305"/>
      <c r="G65" s="325"/>
      <c r="H65" s="489">
        <f>SUM(I67:I74)</f>
        <v>0</v>
      </c>
      <c r="I65" s="490"/>
      <c r="J65" s="181"/>
      <c r="K65" s="181"/>
      <c r="L65" s="181"/>
      <c r="M65" s="181"/>
      <c r="N65" s="181"/>
    </row>
    <row r="66" spans="1:178" s="326" customFormat="1" ht="20.25" customHeight="1" thickBot="1">
      <c r="A66" s="355" t="s">
        <v>35</v>
      </c>
      <c r="B66" s="240" t="s">
        <v>130</v>
      </c>
      <c r="C66" s="467" t="s">
        <v>131</v>
      </c>
      <c r="D66" s="468"/>
      <c r="E66" s="468"/>
      <c r="F66" s="468"/>
      <c r="G66" s="468"/>
      <c r="H66" s="468"/>
      <c r="I66" s="469"/>
      <c r="J66" s="181"/>
      <c r="K66" s="181"/>
      <c r="L66" s="181"/>
      <c r="M66" s="181"/>
      <c r="N66" s="181"/>
    </row>
    <row r="67" spans="1:178" s="326" customFormat="1" ht="54" customHeight="1" thickBot="1">
      <c r="A67" s="357">
        <v>31</v>
      </c>
      <c r="B67" s="358" t="s">
        <v>132</v>
      </c>
      <c r="C67" s="359">
        <v>23</v>
      </c>
      <c r="D67" s="360" t="s">
        <v>134</v>
      </c>
      <c r="E67" s="259" t="s">
        <v>112</v>
      </c>
      <c r="F67" s="359">
        <v>12</v>
      </c>
      <c r="G67" s="313"/>
      <c r="H67" s="367"/>
      <c r="I67" s="365">
        <f>PRODUCT(H67*F67)</f>
        <v>0</v>
      </c>
      <c r="J67" s="181"/>
      <c r="K67" s="181"/>
      <c r="L67" s="181"/>
      <c r="M67" s="181"/>
      <c r="N67" s="181"/>
    </row>
    <row r="68" spans="1:178" s="326" customFormat="1" ht="20.25" customHeight="1" thickBot="1">
      <c r="A68" s="355" t="s">
        <v>35</v>
      </c>
      <c r="B68" s="363" t="s">
        <v>135</v>
      </c>
      <c r="C68" s="470" t="s">
        <v>136</v>
      </c>
      <c r="D68" s="471"/>
      <c r="E68" s="471"/>
      <c r="F68" s="471"/>
      <c r="G68" s="471"/>
      <c r="H68" s="471"/>
      <c r="I68" s="472"/>
      <c r="J68" s="181"/>
      <c r="K68" s="181"/>
      <c r="L68" s="181"/>
      <c r="M68" s="181"/>
      <c r="N68" s="181"/>
    </row>
    <row r="69" spans="1:178" s="326" customFormat="1" ht="36.75" customHeight="1" thickBot="1">
      <c r="A69" s="357">
        <v>32</v>
      </c>
      <c r="B69" s="358" t="s">
        <v>137</v>
      </c>
      <c r="C69" s="359">
        <v>1</v>
      </c>
      <c r="D69" s="360" t="s">
        <v>138</v>
      </c>
      <c r="E69" s="259" t="s">
        <v>112</v>
      </c>
      <c r="F69" s="359">
        <v>12</v>
      </c>
      <c r="G69" s="366"/>
      <c r="H69" s="367"/>
      <c r="I69" s="365">
        <f>PRODUCT(H69*F69)</f>
        <v>0</v>
      </c>
      <c r="J69" s="181"/>
      <c r="K69" s="181"/>
      <c r="L69" s="181"/>
      <c r="M69" s="181"/>
      <c r="N69" s="181"/>
    </row>
    <row r="70" spans="1:178" s="326" customFormat="1" ht="22.5" customHeight="1" thickBot="1">
      <c r="A70" s="355" t="s">
        <v>35</v>
      </c>
      <c r="B70" s="363" t="s">
        <v>140</v>
      </c>
      <c r="C70" s="470" t="s">
        <v>141</v>
      </c>
      <c r="D70" s="471"/>
      <c r="E70" s="471"/>
      <c r="F70" s="471"/>
      <c r="G70" s="471"/>
      <c r="H70" s="471"/>
      <c r="I70" s="472"/>
      <c r="J70" s="181"/>
      <c r="K70" s="181"/>
      <c r="L70" s="181"/>
      <c r="M70" s="181"/>
      <c r="N70" s="181"/>
    </row>
    <row r="71" spans="1:178" s="326" customFormat="1" ht="42" customHeight="1" thickBot="1">
      <c r="A71" s="357">
        <v>33</v>
      </c>
      <c r="B71" s="358" t="s">
        <v>139</v>
      </c>
      <c r="C71" s="370">
        <v>12</v>
      </c>
      <c r="D71" s="360" t="s">
        <v>142</v>
      </c>
      <c r="E71" s="259" t="s">
        <v>112</v>
      </c>
      <c r="F71" s="359">
        <v>12</v>
      </c>
      <c r="G71" s="366"/>
      <c r="H71" s="367"/>
      <c r="I71" s="365">
        <f>PRODUCT(H71*F71)</f>
        <v>0</v>
      </c>
      <c r="J71" s="181"/>
      <c r="K71" s="181"/>
      <c r="L71" s="181"/>
      <c r="M71" s="181"/>
      <c r="N71" s="181"/>
    </row>
    <row r="72" spans="1:178" s="326" customFormat="1" ht="25.5" customHeight="1" thickBot="1">
      <c r="A72" s="355" t="s">
        <v>35</v>
      </c>
      <c r="B72" s="363" t="s">
        <v>143</v>
      </c>
      <c r="C72" s="470" t="s">
        <v>144</v>
      </c>
      <c r="D72" s="471"/>
      <c r="E72" s="471"/>
      <c r="F72" s="471"/>
      <c r="G72" s="471"/>
      <c r="H72" s="471"/>
      <c r="I72" s="472"/>
      <c r="J72" s="181"/>
      <c r="K72" s="181"/>
      <c r="L72" s="181"/>
      <c r="M72" s="181"/>
      <c r="N72" s="181"/>
    </row>
    <row r="73" spans="1:178" s="181" customFormat="1" ht="42.75" customHeight="1" thickBot="1">
      <c r="A73" s="308">
        <v>34</v>
      </c>
      <c r="B73" s="485" t="s">
        <v>55</v>
      </c>
      <c r="C73" s="309">
        <v>3</v>
      </c>
      <c r="D73" s="373" t="s">
        <v>145</v>
      </c>
      <c r="E73" s="309" t="s">
        <v>112</v>
      </c>
      <c r="F73" s="374" t="s">
        <v>186</v>
      </c>
      <c r="G73" s="375"/>
      <c r="H73" s="376"/>
      <c r="I73" s="377">
        <f>F73*H73</f>
        <v>0</v>
      </c>
    </row>
    <row r="74" spans="1:178" s="181" customFormat="1" ht="42.75" customHeight="1" thickBot="1">
      <c r="A74" s="372">
        <v>35</v>
      </c>
      <c r="B74" s="486"/>
      <c r="C74" s="345">
        <v>4</v>
      </c>
      <c r="D74" s="373" t="s">
        <v>146</v>
      </c>
      <c r="E74" s="309" t="s">
        <v>112</v>
      </c>
      <c r="F74" s="378" t="s">
        <v>147</v>
      </c>
      <c r="G74" s="314"/>
      <c r="H74" s="346"/>
      <c r="I74" s="379">
        <f>PRODUCT(F74*H74)</f>
        <v>0</v>
      </c>
    </row>
    <row r="75" spans="1:178" s="381" customFormat="1" ht="20.25" customHeight="1" thickBot="1">
      <c r="A75" s="383" t="s">
        <v>35</v>
      </c>
      <c r="B75" s="384" t="s">
        <v>36</v>
      </c>
      <c r="C75" s="302" t="s">
        <v>34</v>
      </c>
      <c r="D75" s="303"/>
      <c r="E75" s="304"/>
      <c r="F75" s="305"/>
      <c r="G75" s="382"/>
      <c r="H75" s="491">
        <f>SUM(I77:I77)</f>
        <v>0</v>
      </c>
      <c r="I75" s="492"/>
      <c r="J75" s="380"/>
      <c r="K75" s="380"/>
      <c r="L75" s="380"/>
      <c r="M75" s="380"/>
      <c r="N75" s="380"/>
    </row>
    <row r="76" spans="1:178" s="381" customFormat="1" ht="22.5" customHeight="1" thickBot="1">
      <c r="A76" s="306" t="s">
        <v>35</v>
      </c>
      <c r="B76" s="282" t="s">
        <v>148</v>
      </c>
      <c r="C76" s="467" t="s">
        <v>149</v>
      </c>
      <c r="D76" s="468"/>
      <c r="E76" s="468"/>
      <c r="F76" s="468"/>
      <c r="G76" s="468"/>
      <c r="H76" s="468"/>
      <c r="I76" s="469"/>
      <c r="J76" s="380"/>
      <c r="K76" s="380"/>
      <c r="L76" s="380"/>
      <c r="M76" s="380"/>
      <c r="N76" s="380"/>
    </row>
    <row r="77" spans="1:178" s="181" customFormat="1" ht="41.25" customHeight="1" thickBot="1">
      <c r="A77" s="316">
        <v>36</v>
      </c>
      <c r="B77" s="385" t="s">
        <v>150</v>
      </c>
      <c r="C77" s="385">
        <v>13</v>
      </c>
      <c r="D77" s="386" t="s">
        <v>151</v>
      </c>
      <c r="E77" s="196" t="s">
        <v>112</v>
      </c>
      <c r="F77" s="238" t="s">
        <v>187</v>
      </c>
      <c r="G77" s="314"/>
      <c r="H77" s="310"/>
      <c r="I77" s="311">
        <f>F77*H77</f>
        <v>0</v>
      </c>
    </row>
    <row r="78" spans="1:178" s="8" customFormat="1" ht="3" hidden="1" customHeight="1">
      <c r="A78" s="52"/>
      <c r="B78" s="53"/>
      <c r="C78" s="60"/>
      <c r="D78" s="62"/>
      <c r="E78" s="63"/>
      <c r="F78" s="64"/>
      <c r="G78" s="13"/>
      <c r="H78" s="5"/>
      <c r="I78" s="5"/>
      <c r="J78" s="107"/>
      <c r="K78" s="107"/>
      <c r="L78" s="107"/>
      <c r="M78" s="107"/>
      <c r="N78" s="107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</row>
    <row r="79" spans="1:178" s="1" customFormat="1" ht="18.75" hidden="1" customHeight="1" thickBot="1">
      <c r="A79" s="57"/>
      <c r="B79" s="58"/>
      <c r="C79" s="54"/>
      <c r="D79" s="53"/>
      <c r="E79" s="55"/>
      <c r="F79" s="56"/>
      <c r="G79" s="14" t="s">
        <v>16</v>
      </c>
      <c r="H79" s="2"/>
      <c r="I79" s="3"/>
      <c r="J79" s="108"/>
      <c r="K79" s="105"/>
      <c r="L79" s="105"/>
      <c r="M79" s="105"/>
      <c r="N79" s="105"/>
      <c r="O79" s="2"/>
      <c r="P79" s="2"/>
      <c r="Q79" s="2"/>
      <c r="R79" s="2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</row>
    <row r="80" spans="1:178" ht="19.5" hidden="1" customHeight="1">
      <c r="A80" s="59"/>
      <c r="B80" s="60"/>
      <c r="C80" s="54"/>
      <c r="D80" s="53"/>
      <c r="E80" s="55"/>
      <c r="F80" s="56"/>
      <c r="G80" s="22"/>
      <c r="J80" s="109"/>
      <c r="K80" s="109"/>
      <c r="L80" s="109"/>
      <c r="M80" s="109"/>
      <c r="N80" s="109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</row>
    <row r="81" spans="1:178" s="392" customFormat="1" ht="19.5" customHeight="1" thickBot="1">
      <c r="A81" s="400" t="s">
        <v>35</v>
      </c>
      <c r="B81" s="401" t="s">
        <v>156</v>
      </c>
      <c r="C81" s="465" t="s">
        <v>157</v>
      </c>
      <c r="D81" s="466"/>
      <c r="E81" s="466"/>
      <c r="F81" s="466"/>
      <c r="G81" s="399"/>
      <c r="H81" s="463">
        <f>SUM(I83:I83)</f>
        <v>0</v>
      </c>
      <c r="I81" s="464"/>
      <c r="J81" s="390"/>
      <c r="K81" s="390"/>
      <c r="L81" s="390"/>
      <c r="M81" s="390"/>
      <c r="N81" s="390"/>
      <c r="O81" s="391"/>
      <c r="P81" s="391"/>
      <c r="Q81" s="391"/>
      <c r="R81" s="391"/>
      <c r="S81" s="391"/>
      <c r="T81" s="391"/>
      <c r="U81" s="391"/>
      <c r="V81" s="391"/>
      <c r="W81" s="391"/>
      <c r="X81" s="391"/>
      <c r="Y81" s="391"/>
      <c r="Z81" s="391"/>
      <c r="AA81" s="391"/>
      <c r="AB81" s="391"/>
      <c r="AC81" s="391"/>
      <c r="AD81" s="391"/>
      <c r="AE81" s="391"/>
      <c r="AF81" s="391"/>
      <c r="AG81" s="391"/>
      <c r="AH81" s="391"/>
      <c r="AI81" s="391"/>
      <c r="AJ81" s="391"/>
      <c r="AK81" s="391"/>
      <c r="AL81" s="391"/>
      <c r="AM81" s="391"/>
      <c r="AN81" s="391"/>
      <c r="AO81" s="391"/>
      <c r="AP81" s="391"/>
      <c r="AQ81" s="391"/>
      <c r="AR81" s="391"/>
      <c r="AS81" s="391"/>
      <c r="AT81" s="391"/>
      <c r="AU81" s="391"/>
      <c r="AV81" s="391"/>
      <c r="AW81" s="391"/>
      <c r="AX81" s="391"/>
      <c r="AY81" s="391"/>
      <c r="AZ81" s="391"/>
      <c r="BA81" s="391"/>
      <c r="BB81" s="391"/>
      <c r="BC81" s="391"/>
      <c r="BD81" s="391"/>
      <c r="BE81" s="391"/>
      <c r="BF81" s="391"/>
      <c r="BG81" s="391"/>
      <c r="BH81" s="391"/>
      <c r="BI81" s="391"/>
      <c r="BJ81" s="391"/>
      <c r="BK81" s="391"/>
      <c r="BL81" s="391"/>
      <c r="BM81" s="391"/>
      <c r="BN81" s="391"/>
      <c r="BO81" s="391"/>
      <c r="BP81" s="391"/>
      <c r="BQ81" s="391"/>
      <c r="BR81" s="391"/>
      <c r="BS81" s="391"/>
      <c r="BT81" s="391"/>
      <c r="BU81" s="391"/>
      <c r="BV81" s="391"/>
      <c r="BW81" s="391"/>
      <c r="BX81" s="391"/>
      <c r="BY81" s="391"/>
      <c r="BZ81" s="391"/>
      <c r="CA81" s="391"/>
      <c r="CB81" s="391"/>
      <c r="CC81" s="391"/>
      <c r="CD81" s="391"/>
      <c r="CE81" s="391"/>
      <c r="CF81" s="391"/>
      <c r="CG81" s="391"/>
      <c r="CH81" s="391"/>
      <c r="CI81" s="391"/>
      <c r="CJ81" s="391"/>
      <c r="CK81" s="391"/>
      <c r="CL81" s="391"/>
      <c r="CM81" s="391"/>
      <c r="CN81" s="391"/>
      <c r="CO81" s="391"/>
      <c r="CP81" s="391"/>
      <c r="CQ81" s="391"/>
      <c r="CR81" s="391"/>
      <c r="CS81" s="391"/>
      <c r="CT81" s="391"/>
      <c r="CU81" s="391"/>
      <c r="CV81" s="391"/>
      <c r="CW81" s="391"/>
      <c r="CX81" s="391"/>
      <c r="CY81" s="391"/>
      <c r="CZ81" s="391"/>
      <c r="DA81" s="391"/>
      <c r="DB81" s="391"/>
      <c r="DC81" s="391"/>
      <c r="DD81" s="391"/>
      <c r="DE81" s="391"/>
      <c r="DF81" s="391"/>
      <c r="DG81" s="391"/>
      <c r="DH81" s="391"/>
      <c r="DI81" s="391"/>
      <c r="DJ81" s="391"/>
      <c r="DK81" s="391"/>
      <c r="DL81" s="391"/>
      <c r="DM81" s="391"/>
      <c r="DN81" s="391"/>
      <c r="DO81" s="391"/>
      <c r="DP81" s="391"/>
      <c r="DQ81" s="391"/>
      <c r="DR81" s="391"/>
      <c r="DS81" s="391"/>
      <c r="DT81" s="391"/>
      <c r="DU81" s="391"/>
      <c r="DV81" s="391"/>
      <c r="DW81" s="391"/>
      <c r="DX81" s="391"/>
      <c r="DY81" s="391"/>
      <c r="DZ81" s="391"/>
      <c r="EA81" s="391"/>
      <c r="EB81" s="391"/>
      <c r="EC81" s="391"/>
      <c r="ED81" s="391"/>
      <c r="EE81" s="391"/>
      <c r="EF81" s="391"/>
      <c r="EG81" s="391"/>
      <c r="EH81" s="391"/>
      <c r="EI81" s="391"/>
      <c r="EJ81" s="391"/>
      <c r="EK81" s="391"/>
      <c r="EL81" s="391"/>
      <c r="EM81" s="391"/>
      <c r="EN81" s="391"/>
      <c r="EO81" s="391"/>
      <c r="EP81" s="391"/>
      <c r="EQ81" s="391"/>
      <c r="ER81" s="391"/>
      <c r="ES81" s="391"/>
      <c r="ET81" s="391"/>
      <c r="EU81" s="391"/>
      <c r="EV81" s="391"/>
      <c r="EW81" s="391"/>
      <c r="EX81" s="391"/>
      <c r="EY81" s="391"/>
      <c r="EZ81" s="391"/>
      <c r="FA81" s="391"/>
      <c r="FB81" s="391"/>
      <c r="FC81" s="391"/>
      <c r="FD81" s="391"/>
      <c r="FE81" s="391"/>
      <c r="FF81" s="391"/>
      <c r="FG81" s="391"/>
      <c r="FH81" s="391"/>
      <c r="FI81" s="391"/>
      <c r="FJ81" s="391"/>
      <c r="FK81" s="391"/>
      <c r="FL81" s="391"/>
      <c r="FM81" s="391"/>
      <c r="FN81" s="391"/>
      <c r="FO81" s="391"/>
      <c r="FP81" s="391"/>
      <c r="FQ81" s="391"/>
      <c r="FR81" s="391"/>
      <c r="FS81" s="391"/>
      <c r="FT81" s="391"/>
      <c r="FU81" s="391"/>
      <c r="FV81" s="391"/>
    </row>
    <row r="82" spans="1:178" s="392" customFormat="1" ht="19.5" customHeight="1" thickBot="1">
      <c r="A82" s="402" t="s">
        <v>35</v>
      </c>
      <c r="B82" s="403" t="s">
        <v>158</v>
      </c>
      <c r="C82" s="467" t="s">
        <v>159</v>
      </c>
      <c r="D82" s="468"/>
      <c r="E82" s="468"/>
      <c r="F82" s="468"/>
      <c r="G82" s="468"/>
      <c r="H82" s="468"/>
      <c r="I82" s="469"/>
      <c r="J82" s="390"/>
      <c r="K82" s="390"/>
      <c r="L82" s="390"/>
      <c r="M82" s="390"/>
      <c r="N82" s="390"/>
      <c r="O82" s="391"/>
      <c r="P82" s="391"/>
      <c r="Q82" s="391"/>
      <c r="R82" s="391"/>
      <c r="S82" s="391"/>
      <c r="T82" s="391"/>
      <c r="U82" s="391"/>
      <c r="V82" s="391"/>
      <c r="W82" s="391"/>
      <c r="X82" s="391"/>
      <c r="Y82" s="391"/>
      <c r="Z82" s="391"/>
      <c r="AA82" s="391"/>
      <c r="AB82" s="391"/>
      <c r="AC82" s="391"/>
      <c r="AD82" s="391"/>
      <c r="AE82" s="391"/>
      <c r="AF82" s="391"/>
      <c r="AG82" s="391"/>
      <c r="AH82" s="391"/>
      <c r="AI82" s="391"/>
      <c r="AJ82" s="391"/>
      <c r="AK82" s="391"/>
      <c r="AL82" s="391"/>
      <c r="AM82" s="391"/>
      <c r="AN82" s="391"/>
      <c r="AO82" s="391"/>
      <c r="AP82" s="391"/>
      <c r="AQ82" s="391"/>
      <c r="AR82" s="391"/>
      <c r="AS82" s="391"/>
      <c r="AT82" s="391"/>
      <c r="AU82" s="391"/>
      <c r="AV82" s="391"/>
      <c r="AW82" s="391"/>
      <c r="AX82" s="391"/>
      <c r="AY82" s="391"/>
      <c r="AZ82" s="391"/>
      <c r="BA82" s="391"/>
      <c r="BB82" s="391"/>
      <c r="BC82" s="391"/>
      <c r="BD82" s="391"/>
      <c r="BE82" s="391"/>
      <c r="BF82" s="391"/>
      <c r="BG82" s="391"/>
      <c r="BH82" s="391"/>
      <c r="BI82" s="391"/>
      <c r="BJ82" s="391"/>
      <c r="BK82" s="391"/>
      <c r="BL82" s="391"/>
      <c r="BM82" s="391"/>
      <c r="BN82" s="391"/>
      <c r="BO82" s="391"/>
      <c r="BP82" s="391"/>
      <c r="BQ82" s="391"/>
      <c r="BR82" s="391"/>
      <c r="BS82" s="391"/>
      <c r="BT82" s="391"/>
      <c r="BU82" s="391"/>
      <c r="BV82" s="391"/>
      <c r="BW82" s="391"/>
      <c r="BX82" s="391"/>
      <c r="BY82" s="391"/>
      <c r="BZ82" s="391"/>
      <c r="CA82" s="391"/>
      <c r="CB82" s="391"/>
      <c r="CC82" s="391"/>
      <c r="CD82" s="391"/>
      <c r="CE82" s="391"/>
      <c r="CF82" s="391"/>
      <c r="CG82" s="391"/>
      <c r="CH82" s="391"/>
      <c r="CI82" s="391"/>
      <c r="CJ82" s="391"/>
      <c r="CK82" s="391"/>
      <c r="CL82" s="391"/>
      <c r="CM82" s="391"/>
      <c r="CN82" s="391"/>
      <c r="CO82" s="391"/>
      <c r="CP82" s="391"/>
      <c r="CQ82" s="391"/>
      <c r="CR82" s="391"/>
      <c r="CS82" s="391"/>
      <c r="CT82" s="391"/>
      <c r="CU82" s="391"/>
      <c r="CV82" s="391"/>
      <c r="CW82" s="391"/>
      <c r="CX82" s="391"/>
      <c r="CY82" s="391"/>
      <c r="CZ82" s="391"/>
      <c r="DA82" s="391"/>
      <c r="DB82" s="391"/>
      <c r="DC82" s="391"/>
      <c r="DD82" s="391"/>
      <c r="DE82" s="391"/>
      <c r="DF82" s="391"/>
      <c r="DG82" s="391"/>
      <c r="DH82" s="391"/>
      <c r="DI82" s="391"/>
      <c r="DJ82" s="391"/>
      <c r="DK82" s="391"/>
      <c r="DL82" s="391"/>
      <c r="DM82" s="391"/>
      <c r="DN82" s="391"/>
      <c r="DO82" s="391"/>
      <c r="DP82" s="391"/>
      <c r="DQ82" s="391"/>
      <c r="DR82" s="391"/>
      <c r="DS82" s="391"/>
      <c r="DT82" s="391"/>
      <c r="DU82" s="391"/>
      <c r="DV82" s="391"/>
      <c r="DW82" s="391"/>
      <c r="DX82" s="391"/>
      <c r="DY82" s="391"/>
      <c r="DZ82" s="391"/>
      <c r="EA82" s="391"/>
      <c r="EB82" s="391"/>
      <c r="EC82" s="391"/>
      <c r="ED82" s="391"/>
      <c r="EE82" s="391"/>
      <c r="EF82" s="391"/>
      <c r="EG82" s="391"/>
      <c r="EH82" s="391"/>
      <c r="EI82" s="391"/>
      <c r="EJ82" s="391"/>
      <c r="EK82" s="391"/>
      <c r="EL82" s="391"/>
      <c r="EM82" s="391"/>
      <c r="EN82" s="391"/>
      <c r="EO82" s="391"/>
      <c r="EP82" s="391"/>
      <c r="EQ82" s="391"/>
      <c r="ER82" s="391"/>
      <c r="ES82" s="391"/>
      <c r="ET82" s="391"/>
      <c r="EU82" s="391"/>
      <c r="EV82" s="391"/>
      <c r="EW82" s="391"/>
      <c r="EX82" s="391"/>
      <c r="EY82" s="391"/>
      <c r="EZ82" s="391"/>
      <c r="FA82" s="391"/>
      <c r="FB82" s="391"/>
      <c r="FC82" s="391"/>
      <c r="FD82" s="391"/>
      <c r="FE82" s="391"/>
      <c r="FF82" s="391"/>
      <c r="FG82" s="391"/>
      <c r="FH82" s="391"/>
      <c r="FI82" s="391"/>
      <c r="FJ82" s="391"/>
      <c r="FK82" s="391"/>
      <c r="FL82" s="391"/>
      <c r="FM82" s="391"/>
      <c r="FN82" s="391"/>
      <c r="FO82" s="391"/>
      <c r="FP82" s="391"/>
      <c r="FQ82" s="391"/>
      <c r="FR82" s="391"/>
      <c r="FS82" s="391"/>
      <c r="FT82" s="391"/>
      <c r="FU82" s="391"/>
      <c r="FV82" s="391"/>
    </row>
    <row r="83" spans="1:178" s="392" customFormat="1" ht="44.25" customHeight="1" thickBot="1">
      <c r="A83" s="450">
        <v>37</v>
      </c>
      <c r="B83" s="404"/>
      <c r="C83" s="371">
        <v>22</v>
      </c>
      <c r="D83" s="362" t="s">
        <v>160</v>
      </c>
      <c r="E83" s="361" t="s">
        <v>22</v>
      </c>
      <c r="F83" s="361">
        <v>8</v>
      </c>
      <c r="G83" s="283"/>
      <c r="H83" s="368"/>
      <c r="I83" s="369">
        <f>PRODUCT(H83*F83)</f>
        <v>0</v>
      </c>
      <c r="J83" s="390"/>
      <c r="K83" s="390"/>
      <c r="L83" s="390"/>
      <c r="M83" s="390"/>
      <c r="N83" s="390"/>
      <c r="O83" s="391"/>
      <c r="P83" s="391"/>
      <c r="Q83" s="391"/>
      <c r="R83" s="391"/>
      <c r="S83" s="391"/>
      <c r="T83" s="391"/>
      <c r="U83" s="391"/>
      <c r="V83" s="391"/>
      <c r="W83" s="391"/>
      <c r="X83" s="391"/>
      <c r="Y83" s="391"/>
      <c r="Z83" s="391"/>
      <c r="AA83" s="391"/>
      <c r="AB83" s="391"/>
      <c r="AC83" s="391"/>
      <c r="AD83" s="391"/>
      <c r="AE83" s="391"/>
      <c r="AF83" s="391"/>
      <c r="AG83" s="391"/>
      <c r="AH83" s="391"/>
      <c r="AI83" s="391"/>
      <c r="AJ83" s="391"/>
      <c r="AK83" s="391"/>
      <c r="AL83" s="391"/>
      <c r="AM83" s="391"/>
      <c r="AN83" s="391"/>
      <c r="AO83" s="391"/>
      <c r="AP83" s="391"/>
      <c r="AQ83" s="391"/>
      <c r="AR83" s="391"/>
      <c r="AS83" s="391"/>
      <c r="AT83" s="391"/>
      <c r="AU83" s="391"/>
      <c r="AV83" s="391"/>
      <c r="AW83" s="391"/>
      <c r="AX83" s="391"/>
      <c r="AY83" s="391"/>
      <c r="AZ83" s="391"/>
      <c r="BA83" s="391"/>
      <c r="BB83" s="391"/>
      <c r="BC83" s="391"/>
      <c r="BD83" s="391"/>
      <c r="BE83" s="391"/>
      <c r="BF83" s="391"/>
      <c r="BG83" s="391"/>
      <c r="BH83" s="391"/>
      <c r="BI83" s="391"/>
      <c r="BJ83" s="391"/>
      <c r="BK83" s="391"/>
      <c r="BL83" s="391"/>
      <c r="BM83" s="391"/>
      <c r="BN83" s="391"/>
      <c r="BO83" s="391"/>
      <c r="BP83" s="391"/>
      <c r="BQ83" s="391"/>
      <c r="BR83" s="391"/>
      <c r="BS83" s="391"/>
      <c r="BT83" s="391"/>
      <c r="BU83" s="391"/>
      <c r="BV83" s="391"/>
      <c r="BW83" s="391"/>
      <c r="BX83" s="391"/>
      <c r="BY83" s="391"/>
      <c r="BZ83" s="391"/>
      <c r="CA83" s="391"/>
      <c r="CB83" s="391"/>
      <c r="CC83" s="391"/>
      <c r="CD83" s="391"/>
      <c r="CE83" s="391"/>
      <c r="CF83" s="391"/>
      <c r="CG83" s="391"/>
      <c r="CH83" s="391"/>
      <c r="CI83" s="391"/>
      <c r="CJ83" s="391"/>
      <c r="CK83" s="391"/>
      <c r="CL83" s="391"/>
      <c r="CM83" s="391"/>
      <c r="CN83" s="391"/>
      <c r="CO83" s="391"/>
      <c r="CP83" s="391"/>
      <c r="CQ83" s="391"/>
      <c r="CR83" s="391"/>
      <c r="CS83" s="391"/>
      <c r="CT83" s="391"/>
      <c r="CU83" s="391"/>
      <c r="CV83" s="391"/>
      <c r="CW83" s="391"/>
      <c r="CX83" s="391"/>
      <c r="CY83" s="391"/>
      <c r="CZ83" s="391"/>
      <c r="DA83" s="391"/>
      <c r="DB83" s="391"/>
      <c r="DC83" s="391"/>
      <c r="DD83" s="391"/>
      <c r="DE83" s="391"/>
      <c r="DF83" s="391"/>
      <c r="DG83" s="391"/>
      <c r="DH83" s="391"/>
      <c r="DI83" s="391"/>
      <c r="DJ83" s="391"/>
      <c r="DK83" s="391"/>
      <c r="DL83" s="391"/>
      <c r="DM83" s="391"/>
      <c r="DN83" s="391"/>
      <c r="DO83" s="391"/>
      <c r="DP83" s="391"/>
      <c r="DQ83" s="391"/>
      <c r="DR83" s="391"/>
      <c r="DS83" s="391"/>
      <c r="DT83" s="391"/>
      <c r="DU83" s="391"/>
      <c r="DV83" s="391"/>
      <c r="DW83" s="391"/>
      <c r="DX83" s="391"/>
      <c r="DY83" s="391"/>
      <c r="DZ83" s="391"/>
      <c r="EA83" s="391"/>
      <c r="EB83" s="391"/>
      <c r="EC83" s="391"/>
      <c r="ED83" s="391"/>
      <c r="EE83" s="391"/>
      <c r="EF83" s="391"/>
      <c r="EG83" s="391"/>
      <c r="EH83" s="391"/>
      <c r="EI83" s="391"/>
      <c r="EJ83" s="391"/>
      <c r="EK83" s="391"/>
      <c r="EL83" s="391"/>
      <c r="EM83" s="391"/>
      <c r="EN83" s="391"/>
      <c r="EO83" s="391"/>
      <c r="EP83" s="391"/>
      <c r="EQ83" s="391"/>
      <c r="ER83" s="391"/>
      <c r="ES83" s="391"/>
      <c r="ET83" s="391"/>
      <c r="EU83" s="391"/>
      <c r="EV83" s="391"/>
      <c r="EW83" s="391"/>
      <c r="EX83" s="391"/>
      <c r="EY83" s="391"/>
      <c r="EZ83" s="391"/>
      <c r="FA83" s="391"/>
      <c r="FB83" s="391"/>
      <c r="FC83" s="391"/>
      <c r="FD83" s="391"/>
      <c r="FE83" s="391"/>
      <c r="FF83" s="391"/>
      <c r="FG83" s="391"/>
      <c r="FH83" s="391"/>
      <c r="FI83" s="391"/>
      <c r="FJ83" s="391"/>
      <c r="FK83" s="391"/>
      <c r="FL83" s="391"/>
      <c r="FM83" s="391"/>
      <c r="FN83" s="391"/>
      <c r="FO83" s="391"/>
      <c r="FP83" s="391"/>
      <c r="FQ83" s="391"/>
      <c r="FR83" s="391"/>
      <c r="FS83" s="391"/>
      <c r="FT83" s="391"/>
      <c r="FU83" s="391"/>
      <c r="FV83" s="391"/>
    </row>
    <row r="84" spans="1:178" ht="21.75" customHeight="1" thickBot="1">
      <c r="A84" s="395"/>
      <c r="B84" s="393"/>
      <c r="C84" s="393"/>
      <c r="D84" s="396" t="s">
        <v>174</v>
      </c>
      <c r="E84" s="393"/>
      <c r="F84" s="349"/>
      <c r="G84" s="517">
        <f>SUM(I67:I83)</f>
        <v>0</v>
      </c>
      <c r="H84" s="518"/>
      <c r="I84" s="519"/>
      <c r="J84" s="109"/>
      <c r="K84" s="109"/>
      <c r="L84" s="109"/>
      <c r="M84" s="109"/>
      <c r="N84" s="109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</row>
    <row r="85" spans="1:178" ht="21.75" customHeight="1" thickBot="1">
      <c r="A85" s="388"/>
      <c r="B85" s="389"/>
      <c r="C85" s="460" t="s">
        <v>152</v>
      </c>
      <c r="D85" s="461"/>
      <c r="E85" s="461"/>
      <c r="F85" s="461"/>
      <c r="G85" s="461"/>
      <c r="H85" s="461"/>
      <c r="I85" s="462"/>
      <c r="J85" s="109"/>
      <c r="K85" s="109"/>
      <c r="L85" s="109"/>
      <c r="M85" s="109"/>
      <c r="N85" s="109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</row>
    <row r="86" spans="1:178" s="392" customFormat="1" ht="19.5" customHeight="1" thickBot="1">
      <c r="A86" s="397" t="s">
        <v>35</v>
      </c>
      <c r="B86" s="398" t="s">
        <v>153</v>
      </c>
      <c r="C86" s="470" t="s">
        <v>154</v>
      </c>
      <c r="D86" s="471"/>
      <c r="E86" s="471"/>
      <c r="F86" s="471"/>
      <c r="G86" s="471"/>
      <c r="H86" s="471"/>
      <c r="I86" s="472"/>
      <c r="J86" s="390"/>
      <c r="K86" s="390"/>
      <c r="L86" s="390"/>
      <c r="M86" s="390"/>
      <c r="N86" s="390"/>
      <c r="O86" s="391"/>
      <c r="P86" s="391"/>
      <c r="Q86" s="391"/>
      <c r="R86" s="391"/>
      <c r="S86" s="391"/>
      <c r="T86" s="391"/>
      <c r="U86" s="391"/>
      <c r="V86" s="391"/>
      <c r="W86" s="391"/>
      <c r="X86" s="391"/>
      <c r="Y86" s="391"/>
      <c r="Z86" s="391"/>
      <c r="AA86" s="391"/>
      <c r="AB86" s="391"/>
      <c r="AC86" s="391"/>
      <c r="AD86" s="391"/>
      <c r="AE86" s="391"/>
      <c r="AF86" s="391"/>
      <c r="AG86" s="391"/>
      <c r="AH86" s="391"/>
      <c r="AI86" s="391"/>
      <c r="AJ86" s="391"/>
      <c r="AK86" s="391"/>
      <c r="AL86" s="391"/>
      <c r="AM86" s="391"/>
      <c r="AN86" s="391"/>
      <c r="AO86" s="391"/>
      <c r="AP86" s="391"/>
      <c r="AQ86" s="391"/>
      <c r="AR86" s="391"/>
      <c r="AS86" s="391"/>
      <c r="AT86" s="391"/>
      <c r="AU86" s="391"/>
      <c r="AV86" s="391"/>
      <c r="AW86" s="391"/>
      <c r="AX86" s="391"/>
      <c r="AY86" s="391"/>
      <c r="AZ86" s="391"/>
      <c r="BA86" s="391"/>
      <c r="BB86" s="391"/>
      <c r="BC86" s="391"/>
      <c r="BD86" s="391"/>
      <c r="BE86" s="391"/>
      <c r="BF86" s="391"/>
      <c r="BG86" s="391"/>
      <c r="BH86" s="391"/>
      <c r="BI86" s="391"/>
      <c r="BJ86" s="391"/>
      <c r="BK86" s="391"/>
      <c r="BL86" s="391"/>
      <c r="BM86" s="391"/>
      <c r="BN86" s="391"/>
      <c r="BO86" s="391"/>
      <c r="BP86" s="391"/>
      <c r="BQ86" s="391"/>
      <c r="BR86" s="391"/>
      <c r="BS86" s="391"/>
      <c r="BT86" s="391"/>
      <c r="BU86" s="391"/>
      <c r="BV86" s="391"/>
      <c r="BW86" s="391"/>
      <c r="BX86" s="391"/>
      <c r="BY86" s="391"/>
      <c r="BZ86" s="391"/>
      <c r="CA86" s="391"/>
      <c r="CB86" s="391"/>
      <c r="CC86" s="391"/>
      <c r="CD86" s="391"/>
      <c r="CE86" s="391"/>
      <c r="CF86" s="391"/>
      <c r="CG86" s="391"/>
      <c r="CH86" s="391"/>
      <c r="CI86" s="391"/>
      <c r="CJ86" s="391"/>
      <c r="CK86" s="391"/>
      <c r="CL86" s="391"/>
      <c r="CM86" s="391"/>
      <c r="CN86" s="391"/>
      <c r="CO86" s="391"/>
      <c r="CP86" s="391"/>
      <c r="CQ86" s="391"/>
      <c r="CR86" s="391"/>
      <c r="CS86" s="391"/>
      <c r="CT86" s="391"/>
      <c r="CU86" s="391"/>
      <c r="CV86" s="391"/>
      <c r="CW86" s="391"/>
      <c r="CX86" s="391"/>
      <c r="CY86" s="391"/>
      <c r="CZ86" s="391"/>
      <c r="DA86" s="391"/>
      <c r="DB86" s="391"/>
      <c r="DC86" s="391"/>
      <c r="DD86" s="391"/>
      <c r="DE86" s="391"/>
      <c r="DF86" s="391"/>
      <c r="DG86" s="391"/>
      <c r="DH86" s="391"/>
      <c r="DI86" s="391"/>
      <c r="DJ86" s="391"/>
      <c r="DK86" s="391"/>
      <c r="DL86" s="391"/>
      <c r="DM86" s="391"/>
      <c r="DN86" s="391"/>
      <c r="DO86" s="391"/>
      <c r="DP86" s="391"/>
      <c r="DQ86" s="391"/>
      <c r="DR86" s="391"/>
      <c r="DS86" s="391"/>
      <c r="DT86" s="391"/>
      <c r="DU86" s="391"/>
      <c r="DV86" s="391"/>
      <c r="DW86" s="391"/>
      <c r="DX86" s="391"/>
      <c r="DY86" s="391"/>
      <c r="DZ86" s="391"/>
      <c r="EA86" s="391"/>
      <c r="EB86" s="391"/>
      <c r="EC86" s="391"/>
      <c r="ED86" s="391"/>
      <c r="EE86" s="391"/>
      <c r="EF86" s="391"/>
      <c r="EG86" s="391"/>
      <c r="EH86" s="391"/>
      <c r="EI86" s="391"/>
      <c r="EJ86" s="391"/>
      <c r="EK86" s="391"/>
      <c r="EL86" s="391"/>
      <c r="EM86" s="391"/>
      <c r="EN86" s="391"/>
      <c r="EO86" s="391"/>
      <c r="EP86" s="391"/>
      <c r="EQ86" s="391"/>
      <c r="ER86" s="391"/>
      <c r="ES86" s="391"/>
      <c r="ET86" s="391"/>
      <c r="EU86" s="391"/>
      <c r="EV86" s="391"/>
      <c r="EW86" s="391"/>
      <c r="EX86" s="391"/>
      <c r="EY86" s="391"/>
      <c r="EZ86" s="391"/>
      <c r="FA86" s="391"/>
      <c r="FB86" s="391"/>
      <c r="FC86" s="391"/>
      <c r="FD86" s="391"/>
      <c r="FE86" s="391"/>
      <c r="FF86" s="391"/>
      <c r="FG86" s="391"/>
      <c r="FH86" s="391"/>
      <c r="FI86" s="391"/>
      <c r="FJ86" s="391"/>
      <c r="FK86" s="391"/>
      <c r="FL86" s="391"/>
      <c r="FM86" s="391"/>
      <c r="FN86" s="391"/>
      <c r="FO86" s="391"/>
      <c r="FP86" s="391"/>
      <c r="FQ86" s="391"/>
      <c r="FR86" s="391"/>
      <c r="FS86" s="391"/>
      <c r="FT86" s="391"/>
      <c r="FU86" s="391"/>
      <c r="FV86" s="391"/>
    </row>
    <row r="87" spans="1:178" s="392" customFormat="1" ht="69.75" customHeight="1" thickBot="1">
      <c r="A87" s="406">
        <v>38</v>
      </c>
      <c r="B87" s="406" t="s">
        <v>155</v>
      </c>
      <c r="C87" s="406">
        <v>52</v>
      </c>
      <c r="D87" s="407" t="s">
        <v>180</v>
      </c>
      <c r="E87" s="319" t="s">
        <v>87</v>
      </c>
      <c r="F87" s="406">
        <v>150</v>
      </c>
      <c r="G87" s="408"/>
      <c r="H87" s="410"/>
      <c r="I87" s="410">
        <f>PRODUCT(H87*F87)</f>
        <v>0</v>
      </c>
      <c r="J87" s="390"/>
      <c r="K87" s="390"/>
      <c r="L87" s="390"/>
      <c r="M87" s="390"/>
      <c r="N87" s="390"/>
      <c r="O87" s="391"/>
      <c r="P87" s="391"/>
      <c r="Q87" s="391"/>
      <c r="R87" s="391"/>
      <c r="S87" s="391"/>
      <c r="T87" s="391"/>
      <c r="U87" s="391"/>
      <c r="V87" s="391"/>
      <c r="W87" s="391"/>
      <c r="X87" s="391"/>
      <c r="Y87" s="391"/>
      <c r="Z87" s="391"/>
      <c r="AA87" s="391"/>
      <c r="AB87" s="391"/>
      <c r="AC87" s="391"/>
      <c r="AD87" s="391"/>
      <c r="AE87" s="391"/>
      <c r="AF87" s="391"/>
      <c r="AG87" s="391"/>
      <c r="AH87" s="391"/>
      <c r="AI87" s="391"/>
      <c r="AJ87" s="391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1"/>
      <c r="AV87" s="391"/>
      <c r="AW87" s="391"/>
      <c r="AX87" s="391"/>
      <c r="AY87" s="391"/>
      <c r="AZ87" s="391"/>
      <c r="BA87" s="391"/>
      <c r="BB87" s="391"/>
      <c r="BC87" s="391"/>
      <c r="BD87" s="391"/>
      <c r="BE87" s="391"/>
      <c r="BF87" s="391"/>
      <c r="BG87" s="391"/>
      <c r="BH87" s="391"/>
      <c r="BI87" s="391"/>
      <c r="BJ87" s="391"/>
      <c r="BK87" s="391"/>
      <c r="BL87" s="391"/>
      <c r="BM87" s="391"/>
      <c r="BN87" s="391"/>
      <c r="BO87" s="391"/>
      <c r="BP87" s="391"/>
      <c r="BQ87" s="391"/>
      <c r="BR87" s="391"/>
      <c r="BS87" s="391"/>
      <c r="BT87" s="391"/>
      <c r="BU87" s="391"/>
      <c r="BV87" s="391"/>
      <c r="BW87" s="391"/>
      <c r="BX87" s="391"/>
      <c r="BY87" s="391"/>
      <c r="BZ87" s="391"/>
      <c r="CA87" s="391"/>
      <c r="CB87" s="391"/>
      <c r="CC87" s="391"/>
      <c r="CD87" s="391"/>
      <c r="CE87" s="391"/>
      <c r="CF87" s="391"/>
      <c r="CG87" s="391"/>
      <c r="CH87" s="391"/>
      <c r="CI87" s="391"/>
      <c r="CJ87" s="391"/>
      <c r="CK87" s="391"/>
      <c r="CL87" s="391"/>
      <c r="CM87" s="391"/>
      <c r="CN87" s="391"/>
      <c r="CO87" s="391"/>
      <c r="CP87" s="391"/>
      <c r="CQ87" s="391"/>
      <c r="CR87" s="391"/>
      <c r="CS87" s="391"/>
      <c r="CT87" s="391"/>
      <c r="CU87" s="391"/>
      <c r="CV87" s="391"/>
      <c r="CW87" s="391"/>
      <c r="CX87" s="391"/>
      <c r="CY87" s="391"/>
      <c r="CZ87" s="391"/>
      <c r="DA87" s="391"/>
      <c r="DB87" s="391"/>
      <c r="DC87" s="391"/>
      <c r="DD87" s="391"/>
      <c r="DE87" s="391"/>
      <c r="DF87" s="391"/>
      <c r="DG87" s="391"/>
      <c r="DH87" s="391"/>
      <c r="DI87" s="391"/>
      <c r="DJ87" s="391"/>
      <c r="DK87" s="391"/>
      <c r="DL87" s="391"/>
      <c r="DM87" s="391"/>
      <c r="DN87" s="391"/>
      <c r="DO87" s="391"/>
      <c r="DP87" s="391"/>
      <c r="DQ87" s="391"/>
      <c r="DR87" s="391"/>
      <c r="DS87" s="391"/>
      <c r="DT87" s="391"/>
      <c r="DU87" s="391"/>
      <c r="DV87" s="391"/>
      <c r="DW87" s="391"/>
      <c r="DX87" s="391"/>
      <c r="DY87" s="391"/>
      <c r="DZ87" s="391"/>
      <c r="EA87" s="391"/>
      <c r="EB87" s="391"/>
      <c r="EC87" s="391"/>
      <c r="ED87" s="391"/>
      <c r="EE87" s="391"/>
      <c r="EF87" s="391"/>
      <c r="EG87" s="391"/>
      <c r="EH87" s="391"/>
      <c r="EI87" s="391"/>
      <c r="EJ87" s="391"/>
      <c r="EK87" s="391"/>
      <c r="EL87" s="391"/>
      <c r="EM87" s="391"/>
      <c r="EN87" s="391"/>
      <c r="EO87" s="391"/>
      <c r="EP87" s="391"/>
      <c r="EQ87" s="391"/>
      <c r="ER87" s="391"/>
      <c r="ES87" s="391"/>
      <c r="ET87" s="391"/>
      <c r="EU87" s="391"/>
      <c r="EV87" s="391"/>
      <c r="EW87" s="391"/>
      <c r="EX87" s="391"/>
      <c r="EY87" s="391"/>
      <c r="EZ87" s="391"/>
      <c r="FA87" s="391"/>
      <c r="FB87" s="391"/>
      <c r="FC87" s="391"/>
      <c r="FD87" s="391"/>
      <c r="FE87" s="391"/>
      <c r="FF87" s="391"/>
      <c r="FG87" s="391"/>
      <c r="FH87" s="391"/>
      <c r="FI87" s="391"/>
      <c r="FJ87" s="391"/>
      <c r="FK87" s="391"/>
      <c r="FL87" s="391"/>
      <c r="FM87" s="391"/>
      <c r="FN87" s="391"/>
      <c r="FO87" s="391"/>
      <c r="FP87" s="391"/>
      <c r="FQ87" s="391"/>
      <c r="FR87" s="391"/>
      <c r="FS87" s="391"/>
      <c r="FT87" s="391"/>
      <c r="FU87" s="391"/>
      <c r="FV87" s="391"/>
    </row>
    <row r="88" spans="1:178" s="392" customFormat="1" ht="19.5" customHeight="1" thickBot="1">
      <c r="A88" s="397" t="s">
        <v>35</v>
      </c>
      <c r="B88" s="398" t="s">
        <v>161</v>
      </c>
      <c r="C88" s="470" t="s">
        <v>162</v>
      </c>
      <c r="D88" s="471"/>
      <c r="E88" s="471"/>
      <c r="F88" s="471"/>
      <c r="G88" s="471"/>
      <c r="H88" s="471"/>
      <c r="I88" s="472"/>
      <c r="J88" s="390"/>
      <c r="K88" s="390"/>
      <c r="L88" s="390"/>
      <c r="M88" s="390"/>
      <c r="N88" s="390"/>
      <c r="O88" s="391"/>
      <c r="P88" s="391"/>
      <c r="Q88" s="391"/>
      <c r="R88" s="391"/>
      <c r="S88" s="391"/>
      <c r="T88" s="391"/>
      <c r="U88" s="391"/>
      <c r="V88" s="391"/>
      <c r="W88" s="391"/>
      <c r="X88" s="391"/>
      <c r="Y88" s="391"/>
      <c r="Z88" s="391"/>
      <c r="AA88" s="391"/>
      <c r="AB88" s="391"/>
      <c r="AC88" s="391"/>
      <c r="AD88" s="391"/>
      <c r="AE88" s="391"/>
      <c r="AF88" s="391"/>
      <c r="AG88" s="391"/>
      <c r="AH88" s="391"/>
      <c r="AI88" s="391"/>
      <c r="AJ88" s="391"/>
      <c r="AK88" s="391"/>
      <c r="AL88" s="391"/>
      <c r="AM88" s="391"/>
      <c r="AN88" s="391"/>
      <c r="AO88" s="391"/>
      <c r="AP88" s="391"/>
      <c r="AQ88" s="391"/>
      <c r="AR88" s="391"/>
      <c r="AS88" s="391"/>
      <c r="AT88" s="391"/>
      <c r="AU88" s="391"/>
      <c r="AV88" s="391"/>
      <c r="AW88" s="391"/>
      <c r="AX88" s="391"/>
      <c r="AY88" s="391"/>
      <c r="AZ88" s="391"/>
      <c r="BA88" s="391"/>
      <c r="BB88" s="391"/>
      <c r="BC88" s="391"/>
      <c r="BD88" s="391"/>
      <c r="BE88" s="391"/>
      <c r="BF88" s="391"/>
      <c r="BG88" s="391"/>
      <c r="BH88" s="391"/>
      <c r="BI88" s="391"/>
      <c r="BJ88" s="391"/>
      <c r="BK88" s="391"/>
      <c r="BL88" s="391"/>
      <c r="BM88" s="391"/>
      <c r="BN88" s="391"/>
      <c r="BO88" s="391"/>
      <c r="BP88" s="391"/>
      <c r="BQ88" s="391"/>
      <c r="BR88" s="391"/>
      <c r="BS88" s="391"/>
      <c r="BT88" s="391"/>
      <c r="BU88" s="391"/>
      <c r="BV88" s="391"/>
      <c r="BW88" s="391"/>
      <c r="BX88" s="391"/>
      <c r="BY88" s="391"/>
      <c r="BZ88" s="391"/>
      <c r="CA88" s="391"/>
      <c r="CB88" s="391"/>
      <c r="CC88" s="391"/>
      <c r="CD88" s="391"/>
      <c r="CE88" s="391"/>
      <c r="CF88" s="391"/>
      <c r="CG88" s="391"/>
      <c r="CH88" s="391"/>
      <c r="CI88" s="391"/>
      <c r="CJ88" s="391"/>
      <c r="CK88" s="391"/>
      <c r="CL88" s="391"/>
      <c r="CM88" s="391"/>
      <c r="CN88" s="391"/>
      <c r="CO88" s="391"/>
      <c r="CP88" s="391"/>
      <c r="CQ88" s="391"/>
      <c r="CR88" s="391"/>
      <c r="CS88" s="391"/>
      <c r="CT88" s="391"/>
      <c r="CU88" s="391"/>
      <c r="CV88" s="391"/>
      <c r="CW88" s="391"/>
      <c r="CX88" s="391"/>
      <c r="CY88" s="391"/>
      <c r="CZ88" s="391"/>
      <c r="DA88" s="391"/>
      <c r="DB88" s="391"/>
      <c r="DC88" s="391"/>
      <c r="DD88" s="391"/>
      <c r="DE88" s="391"/>
      <c r="DF88" s="391"/>
      <c r="DG88" s="391"/>
      <c r="DH88" s="391"/>
      <c r="DI88" s="391"/>
      <c r="DJ88" s="391"/>
      <c r="DK88" s="391"/>
      <c r="DL88" s="391"/>
      <c r="DM88" s="391"/>
      <c r="DN88" s="391"/>
      <c r="DO88" s="391"/>
      <c r="DP88" s="391"/>
      <c r="DQ88" s="391"/>
      <c r="DR88" s="391"/>
      <c r="DS88" s="391"/>
      <c r="DT88" s="391"/>
      <c r="DU88" s="391"/>
      <c r="DV88" s="391"/>
      <c r="DW88" s="391"/>
      <c r="DX88" s="391"/>
      <c r="DY88" s="391"/>
      <c r="DZ88" s="391"/>
      <c r="EA88" s="391"/>
      <c r="EB88" s="391"/>
      <c r="EC88" s="391"/>
      <c r="ED88" s="391"/>
      <c r="EE88" s="391"/>
      <c r="EF88" s="391"/>
      <c r="EG88" s="391"/>
      <c r="EH88" s="391"/>
      <c r="EI88" s="391"/>
      <c r="EJ88" s="391"/>
      <c r="EK88" s="391"/>
      <c r="EL88" s="391"/>
      <c r="EM88" s="391"/>
      <c r="EN88" s="391"/>
      <c r="EO88" s="391"/>
      <c r="EP88" s="391"/>
      <c r="EQ88" s="391"/>
      <c r="ER88" s="391"/>
      <c r="ES88" s="391"/>
      <c r="ET88" s="391"/>
      <c r="EU88" s="391"/>
      <c r="EV88" s="391"/>
      <c r="EW88" s="391"/>
      <c r="EX88" s="391"/>
      <c r="EY88" s="391"/>
      <c r="EZ88" s="391"/>
      <c r="FA88" s="391"/>
      <c r="FB88" s="391"/>
      <c r="FC88" s="391"/>
      <c r="FD88" s="391"/>
      <c r="FE88" s="391"/>
      <c r="FF88" s="391"/>
      <c r="FG88" s="391"/>
      <c r="FH88" s="391"/>
      <c r="FI88" s="391"/>
      <c r="FJ88" s="391"/>
      <c r="FK88" s="391"/>
      <c r="FL88" s="391"/>
      <c r="FM88" s="391"/>
      <c r="FN88" s="391"/>
      <c r="FO88" s="391"/>
      <c r="FP88" s="391"/>
      <c r="FQ88" s="391"/>
      <c r="FR88" s="391"/>
      <c r="FS88" s="391"/>
      <c r="FT88" s="391"/>
      <c r="FU88" s="391"/>
      <c r="FV88" s="391"/>
    </row>
    <row r="89" spans="1:178" s="392" customFormat="1" ht="67.5" customHeight="1">
      <c r="A89" s="150">
        <v>39</v>
      </c>
      <c r="B89" s="432"/>
      <c r="C89" s="411"/>
      <c r="D89" s="153" t="s">
        <v>171</v>
      </c>
      <c r="E89" s="412" t="s">
        <v>28</v>
      </c>
      <c r="F89" s="412"/>
      <c r="G89" s="433"/>
      <c r="H89" s="412" t="s">
        <v>60</v>
      </c>
      <c r="I89" s="155"/>
      <c r="J89" s="390"/>
      <c r="K89" s="390"/>
      <c r="L89" s="390"/>
      <c r="M89" s="390"/>
      <c r="N89" s="390"/>
      <c r="O89" s="391"/>
      <c r="P89" s="391"/>
      <c r="Q89" s="391"/>
      <c r="R89" s="391"/>
      <c r="S89" s="391"/>
      <c r="T89" s="391"/>
      <c r="U89" s="391"/>
      <c r="V89" s="391"/>
      <c r="W89" s="391"/>
      <c r="X89" s="391"/>
      <c r="Y89" s="391"/>
      <c r="Z89" s="391"/>
      <c r="AA89" s="391"/>
      <c r="AB89" s="391"/>
      <c r="AC89" s="391"/>
      <c r="AD89" s="391"/>
      <c r="AE89" s="391"/>
      <c r="AF89" s="391"/>
      <c r="AG89" s="391"/>
      <c r="AH89" s="391"/>
      <c r="AI89" s="391"/>
      <c r="AJ89" s="391"/>
      <c r="AK89" s="391"/>
      <c r="AL89" s="391"/>
      <c r="AM89" s="391"/>
      <c r="AN89" s="391"/>
      <c r="AO89" s="391"/>
      <c r="AP89" s="391"/>
      <c r="AQ89" s="391"/>
      <c r="AR89" s="391"/>
      <c r="AS89" s="391"/>
      <c r="AT89" s="391"/>
      <c r="AU89" s="391"/>
      <c r="AV89" s="391"/>
      <c r="AW89" s="391"/>
      <c r="AX89" s="391"/>
      <c r="AY89" s="391"/>
      <c r="AZ89" s="391"/>
      <c r="BA89" s="391"/>
      <c r="BB89" s="391"/>
      <c r="BC89" s="391"/>
      <c r="BD89" s="391"/>
      <c r="BE89" s="391"/>
      <c r="BF89" s="391"/>
      <c r="BG89" s="391"/>
      <c r="BH89" s="391"/>
      <c r="BI89" s="391"/>
      <c r="BJ89" s="391"/>
      <c r="BK89" s="391"/>
      <c r="BL89" s="391"/>
      <c r="BM89" s="391"/>
      <c r="BN89" s="391"/>
      <c r="BO89" s="391"/>
      <c r="BP89" s="391"/>
      <c r="BQ89" s="391"/>
      <c r="BR89" s="391"/>
      <c r="BS89" s="391"/>
      <c r="BT89" s="391"/>
      <c r="BU89" s="391"/>
      <c r="BV89" s="391"/>
      <c r="BW89" s="391"/>
      <c r="BX89" s="391"/>
      <c r="BY89" s="391"/>
      <c r="BZ89" s="391"/>
      <c r="CA89" s="391"/>
      <c r="CB89" s="391"/>
      <c r="CC89" s="391"/>
      <c r="CD89" s="391"/>
      <c r="CE89" s="391"/>
      <c r="CF89" s="391"/>
      <c r="CG89" s="391"/>
      <c r="CH89" s="391"/>
      <c r="CI89" s="391"/>
      <c r="CJ89" s="391"/>
      <c r="CK89" s="391"/>
      <c r="CL89" s="391"/>
      <c r="CM89" s="391"/>
      <c r="CN89" s="391"/>
      <c r="CO89" s="391"/>
      <c r="CP89" s="391"/>
      <c r="CQ89" s="391"/>
      <c r="CR89" s="391"/>
      <c r="CS89" s="391"/>
      <c r="CT89" s="391"/>
      <c r="CU89" s="391"/>
      <c r="CV89" s="391"/>
      <c r="CW89" s="391"/>
      <c r="CX89" s="391"/>
      <c r="CY89" s="391"/>
      <c r="CZ89" s="391"/>
      <c r="DA89" s="391"/>
      <c r="DB89" s="391"/>
      <c r="DC89" s="391"/>
      <c r="DD89" s="391"/>
      <c r="DE89" s="391"/>
      <c r="DF89" s="391"/>
      <c r="DG89" s="391"/>
      <c r="DH89" s="391"/>
      <c r="DI89" s="391"/>
      <c r="DJ89" s="391"/>
      <c r="DK89" s="391"/>
      <c r="DL89" s="391"/>
      <c r="DM89" s="391"/>
      <c r="DN89" s="391"/>
      <c r="DO89" s="391"/>
      <c r="DP89" s="391"/>
      <c r="DQ89" s="391"/>
      <c r="DR89" s="391"/>
      <c r="DS89" s="391"/>
      <c r="DT89" s="391"/>
      <c r="DU89" s="391"/>
      <c r="DV89" s="391"/>
      <c r="DW89" s="391"/>
      <c r="DX89" s="391"/>
      <c r="DY89" s="391"/>
      <c r="DZ89" s="391"/>
      <c r="EA89" s="391"/>
      <c r="EB89" s="391"/>
      <c r="EC89" s="391"/>
      <c r="ED89" s="391"/>
      <c r="EE89" s="391"/>
      <c r="EF89" s="391"/>
      <c r="EG89" s="391"/>
      <c r="EH89" s="391"/>
      <c r="EI89" s="391"/>
      <c r="EJ89" s="391"/>
      <c r="EK89" s="391"/>
      <c r="EL89" s="391"/>
      <c r="EM89" s="391"/>
      <c r="EN89" s="391"/>
      <c r="EO89" s="391"/>
      <c r="EP89" s="391"/>
      <c r="EQ89" s="391"/>
      <c r="ER89" s="391"/>
      <c r="ES89" s="391"/>
      <c r="ET89" s="391"/>
      <c r="EU89" s="391"/>
      <c r="EV89" s="391"/>
      <c r="EW89" s="391"/>
      <c r="EX89" s="391"/>
      <c r="EY89" s="391"/>
      <c r="EZ89" s="391"/>
      <c r="FA89" s="391"/>
      <c r="FB89" s="391"/>
      <c r="FC89" s="391"/>
      <c r="FD89" s="391"/>
      <c r="FE89" s="391"/>
      <c r="FF89" s="391"/>
      <c r="FG89" s="391"/>
      <c r="FH89" s="391"/>
      <c r="FI89" s="391"/>
      <c r="FJ89" s="391"/>
      <c r="FK89" s="391"/>
      <c r="FL89" s="391"/>
      <c r="FM89" s="391"/>
      <c r="FN89" s="391"/>
      <c r="FO89" s="391"/>
      <c r="FP89" s="391"/>
      <c r="FQ89" s="391"/>
      <c r="FR89" s="391"/>
      <c r="FS89" s="391"/>
      <c r="FT89" s="391"/>
      <c r="FU89" s="391"/>
      <c r="FV89" s="391"/>
    </row>
    <row r="90" spans="1:178" s="392" customFormat="1" ht="58.5" customHeight="1">
      <c r="A90" s="426">
        <v>40</v>
      </c>
      <c r="B90" s="577"/>
      <c r="C90" s="417"/>
      <c r="D90" s="242" t="s">
        <v>188</v>
      </c>
      <c r="E90" s="246" t="s">
        <v>87</v>
      </c>
      <c r="F90" s="425">
        <v>8.1999999999999993</v>
      </c>
      <c r="G90" s="413"/>
      <c r="H90" s="430"/>
      <c r="I90" s="431">
        <f>PRODUCT(H90*F90)</f>
        <v>0</v>
      </c>
      <c r="J90" s="390"/>
      <c r="K90" s="390"/>
      <c r="L90" s="390"/>
      <c r="M90" s="390"/>
      <c r="N90" s="390"/>
      <c r="O90" s="391"/>
      <c r="P90" s="391"/>
      <c r="Q90" s="391"/>
      <c r="R90" s="391"/>
      <c r="S90" s="391"/>
      <c r="T90" s="391"/>
      <c r="U90" s="391"/>
      <c r="V90" s="391"/>
      <c r="W90" s="391"/>
      <c r="X90" s="391"/>
      <c r="Y90" s="391"/>
      <c r="Z90" s="391"/>
      <c r="AA90" s="391"/>
      <c r="AB90" s="391"/>
      <c r="AC90" s="391"/>
      <c r="AD90" s="391"/>
      <c r="AE90" s="391"/>
      <c r="AF90" s="391"/>
      <c r="AG90" s="391"/>
      <c r="AH90" s="391"/>
      <c r="AI90" s="391"/>
      <c r="AJ90" s="391"/>
      <c r="AK90" s="391"/>
      <c r="AL90" s="391"/>
      <c r="AM90" s="391"/>
      <c r="AN90" s="391"/>
      <c r="AO90" s="391"/>
      <c r="AP90" s="391"/>
      <c r="AQ90" s="391"/>
      <c r="AR90" s="391"/>
      <c r="AS90" s="391"/>
      <c r="AT90" s="391"/>
      <c r="AU90" s="391"/>
      <c r="AV90" s="391"/>
      <c r="AW90" s="391"/>
      <c r="AX90" s="391"/>
      <c r="AY90" s="391"/>
      <c r="AZ90" s="391"/>
      <c r="BA90" s="391"/>
      <c r="BB90" s="391"/>
      <c r="BC90" s="391"/>
      <c r="BD90" s="391"/>
      <c r="BE90" s="391"/>
      <c r="BF90" s="391"/>
      <c r="BG90" s="391"/>
      <c r="BH90" s="391"/>
      <c r="BI90" s="391"/>
      <c r="BJ90" s="391"/>
      <c r="BK90" s="391"/>
      <c r="BL90" s="391"/>
      <c r="BM90" s="391"/>
      <c r="BN90" s="391"/>
      <c r="BO90" s="391"/>
      <c r="BP90" s="391"/>
      <c r="BQ90" s="391"/>
      <c r="BR90" s="391"/>
      <c r="BS90" s="391"/>
      <c r="BT90" s="391"/>
      <c r="BU90" s="391"/>
      <c r="BV90" s="391"/>
      <c r="BW90" s="391"/>
      <c r="BX90" s="391"/>
      <c r="BY90" s="391"/>
      <c r="BZ90" s="391"/>
      <c r="CA90" s="391"/>
      <c r="CB90" s="391"/>
      <c r="CC90" s="391"/>
      <c r="CD90" s="391"/>
      <c r="CE90" s="391"/>
      <c r="CF90" s="391"/>
      <c r="CG90" s="391"/>
      <c r="CH90" s="391"/>
      <c r="CI90" s="391"/>
      <c r="CJ90" s="391"/>
      <c r="CK90" s="391"/>
      <c r="CL90" s="391"/>
      <c r="CM90" s="391"/>
      <c r="CN90" s="391"/>
      <c r="CO90" s="391"/>
      <c r="CP90" s="391"/>
      <c r="CQ90" s="391"/>
      <c r="CR90" s="391"/>
      <c r="CS90" s="391"/>
      <c r="CT90" s="391"/>
      <c r="CU90" s="391"/>
      <c r="CV90" s="391"/>
      <c r="CW90" s="391"/>
      <c r="CX90" s="391"/>
      <c r="CY90" s="391"/>
      <c r="CZ90" s="391"/>
      <c r="DA90" s="391"/>
      <c r="DB90" s="391"/>
      <c r="DC90" s="391"/>
      <c r="DD90" s="391"/>
      <c r="DE90" s="391"/>
      <c r="DF90" s="391"/>
      <c r="DG90" s="391"/>
      <c r="DH90" s="391"/>
      <c r="DI90" s="391"/>
      <c r="DJ90" s="391"/>
      <c r="DK90" s="391"/>
      <c r="DL90" s="391"/>
      <c r="DM90" s="391"/>
      <c r="DN90" s="391"/>
      <c r="DO90" s="391"/>
      <c r="DP90" s="391"/>
      <c r="DQ90" s="391"/>
      <c r="DR90" s="391"/>
      <c r="DS90" s="391"/>
      <c r="DT90" s="391"/>
      <c r="DU90" s="391"/>
      <c r="DV90" s="391"/>
      <c r="DW90" s="391"/>
      <c r="DX90" s="391"/>
      <c r="DY90" s="391"/>
      <c r="DZ90" s="391"/>
      <c r="EA90" s="391"/>
      <c r="EB90" s="391"/>
      <c r="EC90" s="391"/>
      <c r="ED90" s="391"/>
      <c r="EE90" s="391"/>
      <c r="EF90" s="391"/>
      <c r="EG90" s="391"/>
      <c r="EH90" s="391"/>
      <c r="EI90" s="391"/>
      <c r="EJ90" s="391"/>
      <c r="EK90" s="391"/>
      <c r="EL90" s="391"/>
      <c r="EM90" s="391"/>
      <c r="EN90" s="391"/>
      <c r="EO90" s="391"/>
      <c r="EP90" s="391"/>
      <c r="EQ90" s="391"/>
      <c r="ER90" s="391"/>
      <c r="ES90" s="391"/>
      <c r="ET90" s="391"/>
      <c r="EU90" s="391"/>
      <c r="EV90" s="391"/>
      <c r="EW90" s="391"/>
      <c r="EX90" s="391"/>
      <c r="EY90" s="391"/>
      <c r="EZ90" s="391"/>
      <c r="FA90" s="391"/>
      <c r="FB90" s="391"/>
      <c r="FC90" s="391"/>
      <c r="FD90" s="391"/>
      <c r="FE90" s="391"/>
      <c r="FF90" s="391"/>
      <c r="FG90" s="391"/>
      <c r="FH90" s="391"/>
      <c r="FI90" s="391"/>
      <c r="FJ90" s="391"/>
      <c r="FK90" s="391"/>
      <c r="FL90" s="391"/>
      <c r="FM90" s="391"/>
      <c r="FN90" s="391"/>
      <c r="FO90" s="391"/>
      <c r="FP90" s="391"/>
      <c r="FQ90" s="391"/>
      <c r="FR90" s="391"/>
      <c r="FS90" s="391"/>
      <c r="FT90" s="391"/>
      <c r="FU90" s="391"/>
      <c r="FV90" s="391"/>
    </row>
    <row r="91" spans="1:178" s="392" customFormat="1" ht="40.5" customHeight="1">
      <c r="A91" s="455">
        <v>41</v>
      </c>
      <c r="B91" s="577"/>
      <c r="C91" s="451"/>
      <c r="D91" s="236" t="s">
        <v>181</v>
      </c>
      <c r="E91" s="246" t="s">
        <v>87</v>
      </c>
      <c r="F91" s="452">
        <v>7.1</v>
      </c>
      <c r="G91" s="453"/>
      <c r="H91" s="454"/>
      <c r="I91" s="163">
        <f>PRODUCT(F91*H91)</f>
        <v>0</v>
      </c>
      <c r="J91" s="390"/>
      <c r="K91" s="390"/>
      <c r="L91" s="390"/>
      <c r="M91" s="390"/>
      <c r="N91" s="390"/>
      <c r="O91" s="391"/>
      <c r="P91" s="391"/>
      <c r="Q91" s="391"/>
      <c r="R91" s="391"/>
      <c r="S91" s="391"/>
      <c r="T91" s="391"/>
      <c r="U91" s="391"/>
      <c r="V91" s="391"/>
      <c r="W91" s="391"/>
      <c r="X91" s="391"/>
      <c r="Y91" s="391"/>
      <c r="Z91" s="391"/>
      <c r="AA91" s="391"/>
      <c r="AB91" s="391"/>
      <c r="AC91" s="391"/>
      <c r="AD91" s="391"/>
      <c r="AE91" s="391"/>
      <c r="AF91" s="391"/>
      <c r="AG91" s="391"/>
      <c r="AH91" s="391"/>
      <c r="AI91" s="391"/>
      <c r="AJ91" s="391"/>
      <c r="AK91" s="391"/>
      <c r="AL91" s="391"/>
      <c r="AM91" s="391"/>
      <c r="AN91" s="391"/>
      <c r="AO91" s="391"/>
      <c r="AP91" s="391"/>
      <c r="AQ91" s="391"/>
      <c r="AR91" s="391"/>
      <c r="AS91" s="391"/>
      <c r="AT91" s="391"/>
      <c r="AU91" s="391"/>
      <c r="AV91" s="391"/>
      <c r="AW91" s="391"/>
      <c r="AX91" s="391"/>
      <c r="AY91" s="391"/>
      <c r="AZ91" s="391"/>
      <c r="BA91" s="391"/>
      <c r="BB91" s="391"/>
      <c r="BC91" s="391"/>
      <c r="BD91" s="391"/>
      <c r="BE91" s="391"/>
      <c r="BF91" s="391"/>
      <c r="BG91" s="391"/>
      <c r="BH91" s="391"/>
      <c r="BI91" s="391"/>
      <c r="BJ91" s="391"/>
      <c r="BK91" s="391"/>
      <c r="BL91" s="391"/>
      <c r="BM91" s="391"/>
      <c r="BN91" s="391"/>
      <c r="BO91" s="391"/>
      <c r="BP91" s="391"/>
      <c r="BQ91" s="391"/>
      <c r="BR91" s="391"/>
      <c r="BS91" s="391"/>
      <c r="BT91" s="391"/>
      <c r="BU91" s="391"/>
      <c r="BV91" s="391"/>
      <c r="BW91" s="391"/>
      <c r="BX91" s="391"/>
      <c r="BY91" s="391"/>
      <c r="BZ91" s="391"/>
      <c r="CA91" s="391"/>
      <c r="CB91" s="391"/>
      <c r="CC91" s="391"/>
      <c r="CD91" s="391"/>
      <c r="CE91" s="391"/>
      <c r="CF91" s="391"/>
      <c r="CG91" s="391"/>
      <c r="CH91" s="391"/>
      <c r="CI91" s="391"/>
      <c r="CJ91" s="391"/>
      <c r="CK91" s="391"/>
      <c r="CL91" s="391"/>
      <c r="CM91" s="391"/>
      <c r="CN91" s="391"/>
      <c r="CO91" s="391"/>
      <c r="CP91" s="391"/>
      <c r="CQ91" s="391"/>
      <c r="CR91" s="391"/>
      <c r="CS91" s="391"/>
      <c r="CT91" s="391"/>
      <c r="CU91" s="391"/>
      <c r="CV91" s="391"/>
      <c r="CW91" s="391"/>
      <c r="CX91" s="391"/>
      <c r="CY91" s="391"/>
      <c r="CZ91" s="391"/>
      <c r="DA91" s="391"/>
      <c r="DB91" s="391"/>
      <c r="DC91" s="391"/>
      <c r="DD91" s="391"/>
      <c r="DE91" s="391"/>
      <c r="DF91" s="391"/>
      <c r="DG91" s="391"/>
      <c r="DH91" s="391"/>
      <c r="DI91" s="391"/>
      <c r="DJ91" s="391"/>
      <c r="DK91" s="391"/>
      <c r="DL91" s="391"/>
      <c r="DM91" s="391"/>
      <c r="DN91" s="391"/>
      <c r="DO91" s="391"/>
      <c r="DP91" s="391"/>
      <c r="DQ91" s="391"/>
      <c r="DR91" s="391"/>
      <c r="DS91" s="391"/>
      <c r="DT91" s="391"/>
      <c r="DU91" s="391"/>
      <c r="DV91" s="391"/>
      <c r="DW91" s="391"/>
      <c r="DX91" s="391"/>
      <c r="DY91" s="391"/>
      <c r="DZ91" s="391"/>
      <c r="EA91" s="391"/>
      <c r="EB91" s="391"/>
      <c r="EC91" s="391"/>
      <c r="ED91" s="391"/>
      <c r="EE91" s="391"/>
      <c r="EF91" s="391"/>
      <c r="EG91" s="391"/>
      <c r="EH91" s="391"/>
      <c r="EI91" s="391"/>
      <c r="EJ91" s="391"/>
      <c r="EK91" s="391"/>
      <c r="EL91" s="391"/>
      <c r="EM91" s="391"/>
      <c r="EN91" s="391"/>
      <c r="EO91" s="391"/>
      <c r="EP91" s="391"/>
      <c r="EQ91" s="391"/>
      <c r="ER91" s="391"/>
      <c r="ES91" s="391"/>
      <c r="ET91" s="391"/>
      <c r="EU91" s="391"/>
      <c r="EV91" s="391"/>
      <c r="EW91" s="391"/>
      <c r="EX91" s="391"/>
      <c r="EY91" s="391"/>
      <c r="EZ91" s="391"/>
      <c r="FA91" s="391"/>
      <c r="FB91" s="391"/>
      <c r="FC91" s="391"/>
      <c r="FD91" s="391"/>
      <c r="FE91" s="391"/>
      <c r="FF91" s="391"/>
      <c r="FG91" s="391"/>
      <c r="FH91" s="391"/>
      <c r="FI91" s="391"/>
      <c r="FJ91" s="391"/>
      <c r="FK91" s="391"/>
      <c r="FL91" s="391"/>
      <c r="FM91" s="391"/>
      <c r="FN91" s="391"/>
      <c r="FO91" s="391"/>
      <c r="FP91" s="391"/>
      <c r="FQ91" s="391"/>
      <c r="FR91" s="391"/>
      <c r="FS91" s="391"/>
      <c r="FT91" s="391"/>
      <c r="FU91" s="391"/>
      <c r="FV91" s="391"/>
    </row>
    <row r="92" spans="1:178" s="392" customFormat="1" ht="39.75" customHeight="1">
      <c r="A92" s="427">
        <v>42</v>
      </c>
      <c r="B92" s="577"/>
      <c r="C92" s="409"/>
      <c r="D92" s="407" t="s">
        <v>163</v>
      </c>
      <c r="E92" s="196" t="s">
        <v>87</v>
      </c>
      <c r="F92" s="414">
        <v>10</v>
      </c>
      <c r="G92" s="364"/>
      <c r="H92" s="415"/>
      <c r="I92" s="416">
        <f>PRODUCT(H92*F92)</f>
        <v>0</v>
      </c>
      <c r="J92" s="390"/>
      <c r="K92" s="390"/>
      <c r="L92" s="390"/>
      <c r="M92" s="390"/>
      <c r="N92" s="390"/>
      <c r="O92" s="391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1"/>
      <c r="AA92" s="391"/>
      <c r="AB92" s="391"/>
      <c r="AC92" s="391"/>
      <c r="AD92" s="391"/>
      <c r="AE92" s="391"/>
      <c r="AF92" s="391"/>
      <c r="AG92" s="391"/>
      <c r="AH92" s="391"/>
      <c r="AI92" s="391"/>
      <c r="AJ92" s="391"/>
      <c r="AK92" s="391"/>
      <c r="AL92" s="391"/>
      <c r="AM92" s="391"/>
      <c r="AN92" s="391"/>
      <c r="AO92" s="391"/>
      <c r="AP92" s="391"/>
      <c r="AQ92" s="391"/>
      <c r="AR92" s="391"/>
      <c r="AS92" s="391"/>
      <c r="AT92" s="391"/>
      <c r="AU92" s="391"/>
      <c r="AV92" s="391"/>
      <c r="AW92" s="391"/>
      <c r="AX92" s="391"/>
      <c r="AY92" s="391"/>
      <c r="AZ92" s="391"/>
      <c r="BA92" s="391"/>
      <c r="BB92" s="391"/>
      <c r="BC92" s="391"/>
      <c r="BD92" s="391"/>
      <c r="BE92" s="391"/>
      <c r="BF92" s="391"/>
      <c r="BG92" s="391"/>
      <c r="BH92" s="391"/>
      <c r="BI92" s="391"/>
      <c r="BJ92" s="391"/>
      <c r="BK92" s="391"/>
      <c r="BL92" s="391"/>
      <c r="BM92" s="391"/>
      <c r="BN92" s="391"/>
      <c r="BO92" s="391"/>
      <c r="BP92" s="391"/>
      <c r="BQ92" s="391"/>
      <c r="BR92" s="391"/>
      <c r="BS92" s="391"/>
      <c r="BT92" s="391"/>
      <c r="BU92" s="391"/>
      <c r="BV92" s="391"/>
      <c r="BW92" s="391"/>
      <c r="BX92" s="391"/>
      <c r="BY92" s="391"/>
      <c r="BZ92" s="391"/>
      <c r="CA92" s="391"/>
      <c r="CB92" s="391"/>
      <c r="CC92" s="391"/>
      <c r="CD92" s="391"/>
      <c r="CE92" s="391"/>
      <c r="CF92" s="391"/>
      <c r="CG92" s="391"/>
      <c r="CH92" s="391"/>
      <c r="CI92" s="391"/>
      <c r="CJ92" s="391"/>
      <c r="CK92" s="391"/>
      <c r="CL92" s="391"/>
      <c r="CM92" s="391"/>
      <c r="CN92" s="391"/>
      <c r="CO92" s="391"/>
      <c r="CP92" s="391"/>
      <c r="CQ92" s="391"/>
      <c r="CR92" s="391"/>
      <c r="CS92" s="391"/>
      <c r="CT92" s="391"/>
      <c r="CU92" s="391"/>
      <c r="CV92" s="391"/>
      <c r="CW92" s="391"/>
      <c r="CX92" s="391"/>
      <c r="CY92" s="391"/>
      <c r="CZ92" s="391"/>
      <c r="DA92" s="391"/>
      <c r="DB92" s="391"/>
      <c r="DC92" s="391"/>
      <c r="DD92" s="391"/>
      <c r="DE92" s="391"/>
      <c r="DF92" s="391"/>
      <c r="DG92" s="391"/>
      <c r="DH92" s="391"/>
      <c r="DI92" s="391"/>
      <c r="DJ92" s="391"/>
      <c r="DK92" s="391"/>
      <c r="DL92" s="391"/>
      <c r="DM92" s="391"/>
      <c r="DN92" s="391"/>
      <c r="DO92" s="391"/>
      <c r="DP92" s="391"/>
      <c r="DQ92" s="391"/>
      <c r="DR92" s="391"/>
      <c r="DS92" s="391"/>
      <c r="DT92" s="391"/>
      <c r="DU92" s="391"/>
      <c r="DV92" s="391"/>
      <c r="DW92" s="391"/>
      <c r="DX92" s="391"/>
      <c r="DY92" s="391"/>
      <c r="DZ92" s="391"/>
      <c r="EA92" s="391"/>
      <c r="EB92" s="391"/>
      <c r="EC92" s="391"/>
      <c r="ED92" s="391"/>
      <c r="EE92" s="391"/>
      <c r="EF92" s="391"/>
      <c r="EG92" s="391"/>
      <c r="EH92" s="391"/>
      <c r="EI92" s="391"/>
      <c r="EJ92" s="391"/>
      <c r="EK92" s="391"/>
      <c r="EL92" s="391"/>
      <c r="EM92" s="391"/>
      <c r="EN92" s="391"/>
      <c r="EO92" s="391"/>
      <c r="EP92" s="391"/>
      <c r="EQ92" s="391"/>
      <c r="ER92" s="391"/>
      <c r="ES92" s="391"/>
      <c r="ET92" s="391"/>
      <c r="EU92" s="391"/>
      <c r="EV92" s="391"/>
      <c r="EW92" s="391"/>
      <c r="EX92" s="391"/>
      <c r="EY92" s="391"/>
      <c r="EZ92" s="391"/>
      <c r="FA92" s="391"/>
      <c r="FB92" s="391"/>
      <c r="FC92" s="391"/>
      <c r="FD92" s="391"/>
      <c r="FE92" s="391"/>
      <c r="FF92" s="391"/>
      <c r="FG92" s="391"/>
      <c r="FH92" s="391"/>
      <c r="FI92" s="391"/>
      <c r="FJ92" s="391"/>
      <c r="FK92" s="391"/>
      <c r="FL92" s="391"/>
      <c r="FM92" s="391"/>
      <c r="FN92" s="391"/>
      <c r="FO92" s="391"/>
      <c r="FP92" s="391"/>
      <c r="FQ92" s="391"/>
      <c r="FR92" s="391"/>
      <c r="FS92" s="391"/>
      <c r="FT92" s="391"/>
      <c r="FU92" s="391"/>
      <c r="FV92" s="391"/>
    </row>
    <row r="93" spans="1:178" s="392" customFormat="1" ht="56.25" customHeight="1" thickBot="1">
      <c r="A93" s="428">
        <v>43</v>
      </c>
      <c r="B93" s="578"/>
      <c r="C93" s="418"/>
      <c r="D93" s="419" t="s">
        <v>164</v>
      </c>
      <c r="E93" s="420" t="s">
        <v>24</v>
      </c>
      <c r="F93" s="420">
        <v>165</v>
      </c>
      <c r="G93" s="421"/>
      <c r="H93" s="422"/>
      <c r="I93" s="423">
        <f>PRODUCT(H93*F93)</f>
        <v>0</v>
      </c>
      <c r="J93" s="390"/>
      <c r="K93" s="390"/>
      <c r="L93" s="390"/>
      <c r="M93" s="390"/>
      <c r="N93" s="390"/>
      <c r="O93" s="391"/>
      <c r="P93" s="391"/>
      <c r="Q93" s="391"/>
      <c r="R93" s="391"/>
      <c r="S93" s="391"/>
      <c r="T93" s="391"/>
      <c r="U93" s="391"/>
      <c r="V93" s="391"/>
      <c r="W93" s="391"/>
      <c r="X93" s="391"/>
      <c r="Y93" s="391"/>
      <c r="Z93" s="391"/>
      <c r="AA93" s="391"/>
      <c r="AB93" s="391"/>
      <c r="AC93" s="391"/>
      <c r="AD93" s="391"/>
      <c r="AE93" s="391"/>
      <c r="AF93" s="391"/>
      <c r="AG93" s="391"/>
      <c r="AH93" s="391"/>
      <c r="AI93" s="391"/>
      <c r="AJ93" s="391"/>
      <c r="AK93" s="391"/>
      <c r="AL93" s="391"/>
      <c r="AM93" s="391"/>
      <c r="AN93" s="391"/>
      <c r="AO93" s="391"/>
      <c r="AP93" s="391"/>
      <c r="AQ93" s="391"/>
      <c r="AR93" s="391"/>
      <c r="AS93" s="391"/>
      <c r="AT93" s="391"/>
      <c r="AU93" s="391"/>
      <c r="AV93" s="391"/>
      <c r="AW93" s="391"/>
      <c r="AX93" s="391"/>
      <c r="AY93" s="391"/>
      <c r="AZ93" s="391"/>
      <c r="BA93" s="391"/>
      <c r="BB93" s="391"/>
      <c r="BC93" s="391"/>
      <c r="BD93" s="391"/>
      <c r="BE93" s="391"/>
      <c r="BF93" s="391"/>
      <c r="BG93" s="391"/>
      <c r="BH93" s="391"/>
      <c r="BI93" s="391"/>
      <c r="BJ93" s="391"/>
      <c r="BK93" s="391"/>
      <c r="BL93" s="391"/>
      <c r="BM93" s="391"/>
      <c r="BN93" s="391"/>
      <c r="BO93" s="391"/>
      <c r="BP93" s="391"/>
      <c r="BQ93" s="391"/>
      <c r="BR93" s="391"/>
      <c r="BS93" s="391"/>
      <c r="BT93" s="391"/>
      <c r="BU93" s="391"/>
      <c r="BV93" s="391"/>
      <c r="BW93" s="391"/>
      <c r="BX93" s="391"/>
      <c r="BY93" s="391"/>
      <c r="BZ93" s="391"/>
      <c r="CA93" s="391"/>
      <c r="CB93" s="391"/>
      <c r="CC93" s="391"/>
      <c r="CD93" s="391"/>
      <c r="CE93" s="391"/>
      <c r="CF93" s="391"/>
      <c r="CG93" s="391"/>
      <c r="CH93" s="391"/>
      <c r="CI93" s="391"/>
      <c r="CJ93" s="391"/>
      <c r="CK93" s="391"/>
      <c r="CL93" s="391"/>
      <c r="CM93" s="391"/>
      <c r="CN93" s="391"/>
      <c r="CO93" s="391"/>
      <c r="CP93" s="391"/>
      <c r="CQ93" s="391"/>
      <c r="CR93" s="391"/>
      <c r="CS93" s="391"/>
      <c r="CT93" s="391"/>
      <c r="CU93" s="391"/>
      <c r="CV93" s="391"/>
      <c r="CW93" s="391"/>
      <c r="CX93" s="391"/>
      <c r="CY93" s="391"/>
      <c r="CZ93" s="391"/>
      <c r="DA93" s="391"/>
      <c r="DB93" s="391"/>
      <c r="DC93" s="391"/>
      <c r="DD93" s="391"/>
      <c r="DE93" s="391"/>
      <c r="DF93" s="391"/>
      <c r="DG93" s="391"/>
      <c r="DH93" s="391"/>
      <c r="DI93" s="391"/>
      <c r="DJ93" s="391"/>
      <c r="DK93" s="391"/>
      <c r="DL93" s="391"/>
      <c r="DM93" s="391"/>
      <c r="DN93" s="391"/>
      <c r="DO93" s="391"/>
      <c r="DP93" s="391"/>
      <c r="DQ93" s="391"/>
      <c r="DR93" s="391"/>
      <c r="DS93" s="391"/>
      <c r="DT93" s="391"/>
      <c r="DU93" s="391"/>
      <c r="DV93" s="391"/>
      <c r="DW93" s="391"/>
      <c r="DX93" s="391"/>
      <c r="DY93" s="391"/>
      <c r="DZ93" s="391"/>
      <c r="EA93" s="391"/>
      <c r="EB93" s="391"/>
      <c r="EC93" s="391"/>
      <c r="ED93" s="391"/>
      <c r="EE93" s="391"/>
      <c r="EF93" s="391"/>
      <c r="EG93" s="391"/>
      <c r="EH93" s="391"/>
      <c r="EI93" s="391"/>
      <c r="EJ93" s="391"/>
      <c r="EK93" s="391"/>
      <c r="EL93" s="391"/>
      <c r="EM93" s="391"/>
      <c r="EN93" s="391"/>
      <c r="EO93" s="391"/>
      <c r="EP93" s="391"/>
      <c r="EQ93" s="391"/>
      <c r="ER93" s="391"/>
      <c r="ES93" s="391"/>
      <c r="ET93" s="391"/>
      <c r="EU93" s="391"/>
      <c r="EV93" s="391"/>
      <c r="EW93" s="391"/>
      <c r="EX93" s="391"/>
      <c r="EY93" s="391"/>
      <c r="EZ93" s="391"/>
      <c r="FA93" s="391"/>
      <c r="FB93" s="391"/>
      <c r="FC93" s="391"/>
      <c r="FD93" s="391"/>
      <c r="FE93" s="391"/>
      <c r="FF93" s="391"/>
      <c r="FG93" s="391"/>
      <c r="FH93" s="391"/>
      <c r="FI93" s="391"/>
      <c r="FJ93" s="391"/>
      <c r="FK93" s="391"/>
      <c r="FL93" s="391"/>
      <c r="FM93" s="391"/>
      <c r="FN93" s="391"/>
      <c r="FO93" s="391"/>
      <c r="FP93" s="391"/>
      <c r="FQ93" s="391"/>
      <c r="FR93" s="391"/>
      <c r="FS93" s="391"/>
      <c r="FT93" s="391"/>
      <c r="FU93" s="391"/>
      <c r="FV93" s="391"/>
    </row>
    <row r="94" spans="1:178" s="392" customFormat="1" ht="19.5" customHeight="1" thickBot="1">
      <c r="A94" s="397" t="s">
        <v>35</v>
      </c>
      <c r="B94" s="424" t="s">
        <v>166</v>
      </c>
      <c r="C94" s="470" t="s">
        <v>167</v>
      </c>
      <c r="D94" s="471"/>
      <c r="E94" s="471"/>
      <c r="F94" s="471"/>
      <c r="G94" s="471"/>
      <c r="H94" s="471"/>
      <c r="I94" s="472"/>
      <c r="J94" s="390"/>
      <c r="K94" s="390"/>
      <c r="L94" s="390"/>
      <c r="M94" s="390"/>
      <c r="N94" s="390"/>
      <c r="O94" s="391"/>
      <c r="P94" s="391"/>
      <c r="Q94" s="391"/>
      <c r="R94" s="391"/>
      <c r="S94" s="391"/>
      <c r="T94" s="391"/>
      <c r="U94" s="391"/>
      <c r="V94" s="391"/>
      <c r="W94" s="391"/>
      <c r="X94" s="391"/>
      <c r="Y94" s="391"/>
      <c r="Z94" s="391"/>
      <c r="AA94" s="391"/>
      <c r="AB94" s="391"/>
      <c r="AC94" s="391"/>
      <c r="AD94" s="391"/>
      <c r="AE94" s="391"/>
      <c r="AF94" s="391"/>
      <c r="AG94" s="391"/>
      <c r="AH94" s="391"/>
      <c r="AI94" s="391"/>
      <c r="AJ94" s="391"/>
      <c r="AK94" s="391"/>
      <c r="AL94" s="391"/>
      <c r="AM94" s="391"/>
      <c r="AN94" s="391"/>
      <c r="AO94" s="391"/>
      <c r="AP94" s="391"/>
      <c r="AQ94" s="391"/>
      <c r="AR94" s="391"/>
      <c r="AS94" s="391"/>
      <c r="AT94" s="391"/>
      <c r="AU94" s="391"/>
      <c r="AV94" s="391"/>
      <c r="AW94" s="391"/>
      <c r="AX94" s="391"/>
      <c r="AY94" s="391"/>
      <c r="AZ94" s="391"/>
      <c r="BA94" s="391"/>
      <c r="BB94" s="391"/>
      <c r="BC94" s="391"/>
      <c r="BD94" s="391"/>
      <c r="BE94" s="391"/>
      <c r="BF94" s="391"/>
      <c r="BG94" s="391"/>
      <c r="BH94" s="391"/>
      <c r="BI94" s="391"/>
      <c r="BJ94" s="391"/>
      <c r="BK94" s="391"/>
      <c r="BL94" s="391"/>
      <c r="BM94" s="391"/>
      <c r="BN94" s="391"/>
      <c r="BO94" s="391"/>
      <c r="BP94" s="391"/>
      <c r="BQ94" s="391"/>
      <c r="BR94" s="391"/>
      <c r="BS94" s="391"/>
      <c r="BT94" s="391"/>
      <c r="BU94" s="391"/>
      <c r="BV94" s="391"/>
      <c r="BW94" s="391"/>
      <c r="BX94" s="391"/>
      <c r="BY94" s="391"/>
      <c r="BZ94" s="391"/>
      <c r="CA94" s="391"/>
      <c r="CB94" s="391"/>
      <c r="CC94" s="391"/>
      <c r="CD94" s="391"/>
      <c r="CE94" s="391"/>
      <c r="CF94" s="391"/>
      <c r="CG94" s="391"/>
      <c r="CH94" s="391"/>
      <c r="CI94" s="391"/>
      <c r="CJ94" s="391"/>
      <c r="CK94" s="391"/>
      <c r="CL94" s="391"/>
      <c r="CM94" s="391"/>
      <c r="CN94" s="391"/>
      <c r="CO94" s="391"/>
      <c r="CP94" s="391"/>
      <c r="CQ94" s="391"/>
      <c r="CR94" s="391"/>
      <c r="CS94" s="391"/>
      <c r="CT94" s="391"/>
      <c r="CU94" s="391"/>
      <c r="CV94" s="391"/>
      <c r="CW94" s="391"/>
      <c r="CX94" s="391"/>
      <c r="CY94" s="391"/>
      <c r="CZ94" s="391"/>
      <c r="DA94" s="391"/>
      <c r="DB94" s="391"/>
      <c r="DC94" s="391"/>
      <c r="DD94" s="391"/>
      <c r="DE94" s="391"/>
      <c r="DF94" s="391"/>
      <c r="DG94" s="391"/>
      <c r="DH94" s="391"/>
      <c r="DI94" s="391"/>
      <c r="DJ94" s="391"/>
      <c r="DK94" s="391"/>
      <c r="DL94" s="391"/>
      <c r="DM94" s="391"/>
      <c r="DN94" s="391"/>
      <c r="DO94" s="391"/>
      <c r="DP94" s="391"/>
      <c r="DQ94" s="391"/>
      <c r="DR94" s="391"/>
      <c r="DS94" s="391"/>
      <c r="DT94" s="391"/>
      <c r="DU94" s="391"/>
      <c r="DV94" s="391"/>
      <c r="DW94" s="391"/>
      <c r="DX94" s="391"/>
      <c r="DY94" s="391"/>
      <c r="DZ94" s="391"/>
      <c r="EA94" s="391"/>
      <c r="EB94" s="391"/>
      <c r="EC94" s="391"/>
      <c r="ED94" s="391"/>
      <c r="EE94" s="391"/>
      <c r="EF94" s="391"/>
      <c r="EG94" s="391"/>
      <c r="EH94" s="391"/>
      <c r="EI94" s="391"/>
      <c r="EJ94" s="391"/>
      <c r="EK94" s="391"/>
      <c r="EL94" s="391"/>
      <c r="EM94" s="391"/>
      <c r="EN94" s="391"/>
      <c r="EO94" s="391"/>
      <c r="EP94" s="391"/>
      <c r="EQ94" s="391"/>
      <c r="ER94" s="391"/>
      <c r="ES94" s="391"/>
      <c r="ET94" s="391"/>
      <c r="EU94" s="391"/>
      <c r="EV94" s="391"/>
      <c r="EW94" s="391"/>
      <c r="EX94" s="391"/>
      <c r="EY94" s="391"/>
      <c r="EZ94" s="391"/>
      <c r="FA94" s="391"/>
      <c r="FB94" s="391"/>
      <c r="FC94" s="391"/>
      <c r="FD94" s="391"/>
      <c r="FE94" s="391"/>
      <c r="FF94" s="391"/>
      <c r="FG94" s="391"/>
      <c r="FH94" s="391"/>
      <c r="FI94" s="391"/>
      <c r="FJ94" s="391"/>
      <c r="FK94" s="391"/>
      <c r="FL94" s="391"/>
      <c r="FM94" s="391"/>
      <c r="FN94" s="391"/>
      <c r="FO94" s="391"/>
      <c r="FP94" s="391"/>
      <c r="FQ94" s="391"/>
      <c r="FR94" s="391"/>
      <c r="FS94" s="391"/>
      <c r="FT94" s="391"/>
      <c r="FU94" s="391"/>
      <c r="FV94" s="391"/>
    </row>
    <row r="95" spans="1:178" s="392" customFormat="1" ht="57.75" customHeight="1">
      <c r="A95" s="150">
        <v>44</v>
      </c>
      <c r="B95" s="579" t="s">
        <v>165</v>
      </c>
      <c r="C95" s="579">
        <v>21</v>
      </c>
      <c r="D95" s="405" t="s">
        <v>168</v>
      </c>
      <c r="E95" s="309" t="s">
        <v>112</v>
      </c>
      <c r="F95" s="425">
        <v>44</v>
      </c>
      <c r="G95" s="413"/>
      <c r="H95" s="430"/>
      <c r="I95" s="431">
        <f>PRODUCT(H95*F95)</f>
        <v>0</v>
      </c>
      <c r="J95" s="390"/>
      <c r="K95" s="390"/>
      <c r="L95" s="390"/>
      <c r="M95" s="390"/>
      <c r="N95" s="390"/>
      <c r="O95" s="391"/>
      <c r="P95" s="391"/>
      <c r="Q95" s="391"/>
      <c r="R95" s="391"/>
      <c r="S95" s="391"/>
      <c r="T95" s="391"/>
      <c r="U95" s="391"/>
      <c r="V95" s="391"/>
      <c r="W95" s="391"/>
      <c r="X95" s="391"/>
      <c r="Y95" s="391"/>
      <c r="Z95" s="391"/>
      <c r="AA95" s="391"/>
      <c r="AB95" s="391"/>
      <c r="AC95" s="391"/>
      <c r="AD95" s="391"/>
      <c r="AE95" s="391"/>
      <c r="AF95" s="391"/>
      <c r="AG95" s="391"/>
      <c r="AH95" s="391"/>
      <c r="AI95" s="391"/>
      <c r="AJ95" s="391"/>
      <c r="AK95" s="391"/>
      <c r="AL95" s="391"/>
      <c r="AM95" s="391"/>
      <c r="AN95" s="391"/>
      <c r="AO95" s="391"/>
      <c r="AP95" s="391"/>
      <c r="AQ95" s="391"/>
      <c r="AR95" s="391"/>
      <c r="AS95" s="391"/>
      <c r="AT95" s="391"/>
      <c r="AU95" s="391"/>
      <c r="AV95" s="391"/>
      <c r="AW95" s="391"/>
      <c r="AX95" s="391"/>
      <c r="AY95" s="391"/>
      <c r="AZ95" s="391"/>
      <c r="BA95" s="391"/>
      <c r="BB95" s="391"/>
      <c r="BC95" s="391"/>
      <c r="BD95" s="391"/>
      <c r="BE95" s="391"/>
      <c r="BF95" s="391"/>
      <c r="BG95" s="391"/>
      <c r="BH95" s="391"/>
      <c r="BI95" s="391"/>
      <c r="BJ95" s="391"/>
      <c r="BK95" s="391"/>
      <c r="BL95" s="391"/>
      <c r="BM95" s="391"/>
      <c r="BN95" s="391"/>
      <c r="BO95" s="391"/>
      <c r="BP95" s="391"/>
      <c r="BQ95" s="391"/>
      <c r="BR95" s="391"/>
      <c r="BS95" s="391"/>
      <c r="BT95" s="391"/>
      <c r="BU95" s="391"/>
      <c r="BV95" s="391"/>
      <c r="BW95" s="391"/>
      <c r="BX95" s="391"/>
      <c r="BY95" s="391"/>
      <c r="BZ95" s="391"/>
      <c r="CA95" s="391"/>
      <c r="CB95" s="391"/>
      <c r="CC95" s="391"/>
      <c r="CD95" s="391"/>
      <c r="CE95" s="391"/>
      <c r="CF95" s="391"/>
      <c r="CG95" s="391"/>
      <c r="CH95" s="391"/>
      <c r="CI95" s="391"/>
      <c r="CJ95" s="391"/>
      <c r="CK95" s="391"/>
      <c r="CL95" s="391"/>
      <c r="CM95" s="391"/>
      <c r="CN95" s="391"/>
      <c r="CO95" s="391"/>
      <c r="CP95" s="391"/>
      <c r="CQ95" s="391"/>
      <c r="CR95" s="391"/>
      <c r="CS95" s="391"/>
      <c r="CT95" s="391"/>
      <c r="CU95" s="391"/>
      <c r="CV95" s="391"/>
      <c r="CW95" s="391"/>
      <c r="CX95" s="391"/>
      <c r="CY95" s="391"/>
      <c r="CZ95" s="391"/>
      <c r="DA95" s="391"/>
      <c r="DB95" s="391"/>
      <c r="DC95" s="391"/>
      <c r="DD95" s="391"/>
      <c r="DE95" s="391"/>
      <c r="DF95" s="391"/>
      <c r="DG95" s="391"/>
      <c r="DH95" s="391"/>
      <c r="DI95" s="391"/>
      <c r="DJ95" s="391"/>
      <c r="DK95" s="391"/>
      <c r="DL95" s="391"/>
      <c r="DM95" s="391"/>
      <c r="DN95" s="391"/>
      <c r="DO95" s="391"/>
      <c r="DP95" s="391"/>
      <c r="DQ95" s="391"/>
      <c r="DR95" s="391"/>
      <c r="DS95" s="391"/>
      <c r="DT95" s="391"/>
      <c r="DU95" s="391"/>
      <c r="DV95" s="391"/>
      <c r="DW95" s="391"/>
      <c r="DX95" s="391"/>
      <c r="DY95" s="391"/>
      <c r="DZ95" s="391"/>
      <c r="EA95" s="391"/>
      <c r="EB95" s="391"/>
      <c r="EC95" s="391"/>
      <c r="ED95" s="391"/>
      <c r="EE95" s="391"/>
      <c r="EF95" s="391"/>
      <c r="EG95" s="391"/>
      <c r="EH95" s="391"/>
      <c r="EI95" s="391"/>
      <c r="EJ95" s="391"/>
      <c r="EK95" s="391"/>
      <c r="EL95" s="391"/>
      <c r="EM95" s="391"/>
      <c r="EN95" s="391"/>
      <c r="EO95" s="391"/>
      <c r="EP95" s="391"/>
      <c r="EQ95" s="391"/>
      <c r="ER95" s="391"/>
      <c r="ES95" s="391"/>
      <c r="ET95" s="391"/>
      <c r="EU95" s="391"/>
      <c r="EV95" s="391"/>
      <c r="EW95" s="391"/>
      <c r="EX95" s="391"/>
      <c r="EY95" s="391"/>
      <c r="EZ95" s="391"/>
      <c r="FA95" s="391"/>
      <c r="FB95" s="391"/>
      <c r="FC95" s="391"/>
      <c r="FD95" s="391"/>
      <c r="FE95" s="391"/>
      <c r="FF95" s="391"/>
      <c r="FG95" s="391"/>
      <c r="FH95" s="391"/>
      <c r="FI95" s="391"/>
      <c r="FJ95" s="391"/>
      <c r="FK95" s="391"/>
      <c r="FL95" s="391"/>
      <c r="FM95" s="391"/>
      <c r="FN95" s="391"/>
      <c r="FO95" s="391"/>
      <c r="FP95" s="391"/>
      <c r="FQ95" s="391"/>
      <c r="FR95" s="391"/>
      <c r="FS95" s="391"/>
      <c r="FT95" s="391"/>
      <c r="FU95" s="391"/>
      <c r="FV95" s="391"/>
    </row>
    <row r="96" spans="1:178" s="392" customFormat="1" ht="37.5" customHeight="1">
      <c r="A96" s="427">
        <v>45</v>
      </c>
      <c r="B96" s="580"/>
      <c r="C96" s="580"/>
      <c r="D96" s="407" t="s">
        <v>169</v>
      </c>
      <c r="E96" s="212" t="s">
        <v>112</v>
      </c>
      <c r="F96" s="414">
        <v>14</v>
      </c>
      <c r="G96" s="364"/>
      <c r="H96" s="414"/>
      <c r="I96" s="416">
        <f>PRODUCT(H96*F96)</f>
        <v>0</v>
      </c>
      <c r="J96" s="390"/>
      <c r="K96" s="390"/>
      <c r="L96" s="390"/>
      <c r="M96" s="390"/>
      <c r="N96" s="390"/>
      <c r="O96" s="391"/>
      <c r="P96" s="391"/>
      <c r="Q96" s="391"/>
      <c r="R96" s="391"/>
      <c r="S96" s="391"/>
      <c r="T96" s="391"/>
      <c r="U96" s="391"/>
      <c r="V96" s="391"/>
      <c r="W96" s="391"/>
      <c r="X96" s="391"/>
      <c r="Y96" s="391"/>
      <c r="Z96" s="391"/>
      <c r="AA96" s="391"/>
      <c r="AB96" s="391"/>
      <c r="AC96" s="391"/>
      <c r="AD96" s="391"/>
      <c r="AE96" s="391"/>
      <c r="AF96" s="391"/>
      <c r="AG96" s="391"/>
      <c r="AH96" s="391"/>
      <c r="AI96" s="391"/>
      <c r="AJ96" s="391"/>
      <c r="AK96" s="391"/>
      <c r="AL96" s="391"/>
      <c r="AM96" s="391"/>
      <c r="AN96" s="391"/>
      <c r="AO96" s="391"/>
      <c r="AP96" s="391"/>
      <c r="AQ96" s="391"/>
      <c r="AR96" s="391"/>
      <c r="AS96" s="391"/>
      <c r="AT96" s="391"/>
      <c r="AU96" s="391"/>
      <c r="AV96" s="391"/>
      <c r="AW96" s="391"/>
      <c r="AX96" s="391"/>
      <c r="AY96" s="391"/>
      <c r="AZ96" s="391"/>
      <c r="BA96" s="391"/>
      <c r="BB96" s="391"/>
      <c r="BC96" s="391"/>
      <c r="BD96" s="391"/>
      <c r="BE96" s="391"/>
      <c r="BF96" s="391"/>
      <c r="BG96" s="391"/>
      <c r="BH96" s="391"/>
      <c r="BI96" s="391"/>
      <c r="BJ96" s="391"/>
      <c r="BK96" s="391"/>
      <c r="BL96" s="391"/>
      <c r="BM96" s="391"/>
      <c r="BN96" s="391"/>
      <c r="BO96" s="391"/>
      <c r="BP96" s="391"/>
      <c r="BQ96" s="391"/>
      <c r="BR96" s="391"/>
      <c r="BS96" s="391"/>
      <c r="BT96" s="391"/>
      <c r="BU96" s="391"/>
      <c r="BV96" s="391"/>
      <c r="BW96" s="391"/>
      <c r="BX96" s="391"/>
      <c r="BY96" s="391"/>
      <c r="BZ96" s="391"/>
      <c r="CA96" s="391"/>
      <c r="CB96" s="391"/>
      <c r="CC96" s="391"/>
      <c r="CD96" s="391"/>
      <c r="CE96" s="391"/>
      <c r="CF96" s="391"/>
      <c r="CG96" s="391"/>
      <c r="CH96" s="391"/>
      <c r="CI96" s="391"/>
      <c r="CJ96" s="391"/>
      <c r="CK96" s="391"/>
      <c r="CL96" s="391"/>
      <c r="CM96" s="391"/>
      <c r="CN96" s="391"/>
      <c r="CO96" s="391"/>
      <c r="CP96" s="391"/>
      <c r="CQ96" s="391"/>
      <c r="CR96" s="391"/>
      <c r="CS96" s="391"/>
      <c r="CT96" s="391"/>
      <c r="CU96" s="391"/>
      <c r="CV96" s="391"/>
      <c r="CW96" s="391"/>
      <c r="CX96" s="391"/>
      <c r="CY96" s="391"/>
      <c r="CZ96" s="391"/>
      <c r="DA96" s="391"/>
      <c r="DB96" s="391"/>
      <c r="DC96" s="391"/>
      <c r="DD96" s="391"/>
      <c r="DE96" s="391"/>
      <c r="DF96" s="391"/>
      <c r="DG96" s="391"/>
      <c r="DH96" s="391"/>
      <c r="DI96" s="391"/>
      <c r="DJ96" s="391"/>
      <c r="DK96" s="391"/>
      <c r="DL96" s="391"/>
      <c r="DM96" s="391"/>
      <c r="DN96" s="391"/>
      <c r="DO96" s="391"/>
      <c r="DP96" s="391"/>
      <c r="DQ96" s="391"/>
      <c r="DR96" s="391"/>
      <c r="DS96" s="391"/>
      <c r="DT96" s="391"/>
      <c r="DU96" s="391"/>
      <c r="DV96" s="391"/>
      <c r="DW96" s="391"/>
      <c r="DX96" s="391"/>
      <c r="DY96" s="391"/>
      <c r="DZ96" s="391"/>
      <c r="EA96" s="391"/>
      <c r="EB96" s="391"/>
      <c r="EC96" s="391"/>
      <c r="ED96" s="391"/>
      <c r="EE96" s="391"/>
      <c r="EF96" s="391"/>
      <c r="EG96" s="391"/>
      <c r="EH96" s="391"/>
      <c r="EI96" s="391"/>
      <c r="EJ96" s="391"/>
      <c r="EK96" s="391"/>
      <c r="EL96" s="391"/>
      <c r="EM96" s="391"/>
      <c r="EN96" s="391"/>
      <c r="EO96" s="391"/>
      <c r="EP96" s="391"/>
      <c r="EQ96" s="391"/>
      <c r="ER96" s="391"/>
      <c r="ES96" s="391"/>
      <c r="ET96" s="391"/>
      <c r="EU96" s="391"/>
      <c r="EV96" s="391"/>
      <c r="EW96" s="391"/>
      <c r="EX96" s="391"/>
      <c r="EY96" s="391"/>
      <c r="EZ96" s="391"/>
      <c r="FA96" s="391"/>
      <c r="FB96" s="391"/>
      <c r="FC96" s="391"/>
      <c r="FD96" s="391"/>
      <c r="FE96" s="391"/>
      <c r="FF96" s="391"/>
      <c r="FG96" s="391"/>
      <c r="FH96" s="391"/>
      <c r="FI96" s="391"/>
      <c r="FJ96" s="391"/>
      <c r="FK96" s="391"/>
      <c r="FL96" s="391"/>
      <c r="FM96" s="391"/>
      <c r="FN96" s="391"/>
      <c r="FO96" s="391"/>
      <c r="FP96" s="391"/>
      <c r="FQ96" s="391"/>
      <c r="FR96" s="391"/>
      <c r="FS96" s="391"/>
      <c r="FT96" s="391"/>
      <c r="FU96" s="391"/>
      <c r="FV96" s="391"/>
    </row>
    <row r="97" spans="1:178" s="392" customFormat="1" ht="56.25" customHeight="1" thickBot="1">
      <c r="A97" s="429">
        <v>46</v>
      </c>
      <c r="B97" s="580"/>
      <c r="C97" s="420">
        <v>22</v>
      </c>
      <c r="D97" s="419" t="s">
        <v>170</v>
      </c>
      <c r="E97" s="196" t="s">
        <v>87</v>
      </c>
      <c r="F97" s="420">
        <v>5</v>
      </c>
      <c r="G97" s="421"/>
      <c r="H97" s="422"/>
      <c r="I97" s="423">
        <f>PRODUCT(H97*F97)</f>
        <v>0</v>
      </c>
      <c r="J97" s="390"/>
      <c r="K97" s="390"/>
      <c r="L97" s="390"/>
      <c r="M97" s="390"/>
      <c r="N97" s="390"/>
      <c r="O97" s="391"/>
      <c r="P97" s="391"/>
      <c r="Q97" s="391"/>
      <c r="R97" s="391"/>
      <c r="S97" s="391"/>
      <c r="T97" s="391"/>
      <c r="U97" s="391"/>
      <c r="V97" s="391"/>
      <c r="W97" s="391"/>
      <c r="X97" s="391"/>
      <c r="Y97" s="391"/>
      <c r="Z97" s="391"/>
      <c r="AA97" s="391"/>
      <c r="AB97" s="391"/>
      <c r="AC97" s="391"/>
      <c r="AD97" s="391"/>
      <c r="AE97" s="391"/>
      <c r="AF97" s="391"/>
      <c r="AG97" s="391"/>
      <c r="AH97" s="391"/>
      <c r="AI97" s="391"/>
      <c r="AJ97" s="391"/>
      <c r="AK97" s="391"/>
      <c r="AL97" s="391"/>
      <c r="AM97" s="391"/>
      <c r="AN97" s="391"/>
      <c r="AO97" s="391"/>
      <c r="AP97" s="391"/>
      <c r="AQ97" s="391"/>
      <c r="AR97" s="391"/>
      <c r="AS97" s="391"/>
      <c r="AT97" s="391"/>
      <c r="AU97" s="391"/>
      <c r="AV97" s="391"/>
      <c r="AW97" s="391"/>
      <c r="AX97" s="391"/>
      <c r="AY97" s="391"/>
      <c r="AZ97" s="391"/>
      <c r="BA97" s="391"/>
      <c r="BB97" s="391"/>
      <c r="BC97" s="391"/>
      <c r="BD97" s="391"/>
      <c r="BE97" s="391"/>
      <c r="BF97" s="391"/>
      <c r="BG97" s="391"/>
      <c r="BH97" s="391"/>
      <c r="BI97" s="391"/>
      <c r="BJ97" s="391"/>
      <c r="BK97" s="391"/>
      <c r="BL97" s="391"/>
      <c r="BM97" s="391"/>
      <c r="BN97" s="391"/>
      <c r="BO97" s="391"/>
      <c r="BP97" s="391"/>
      <c r="BQ97" s="391"/>
      <c r="BR97" s="391"/>
      <c r="BS97" s="391"/>
      <c r="BT97" s="391"/>
      <c r="BU97" s="391"/>
      <c r="BV97" s="391"/>
      <c r="BW97" s="391"/>
      <c r="BX97" s="391"/>
      <c r="BY97" s="391"/>
      <c r="BZ97" s="391"/>
      <c r="CA97" s="391"/>
      <c r="CB97" s="391"/>
      <c r="CC97" s="391"/>
      <c r="CD97" s="391"/>
      <c r="CE97" s="391"/>
      <c r="CF97" s="391"/>
      <c r="CG97" s="391"/>
      <c r="CH97" s="391"/>
      <c r="CI97" s="391"/>
      <c r="CJ97" s="391"/>
      <c r="CK97" s="391"/>
      <c r="CL97" s="391"/>
      <c r="CM97" s="391"/>
      <c r="CN97" s="391"/>
      <c r="CO97" s="391"/>
      <c r="CP97" s="391"/>
      <c r="CQ97" s="391"/>
      <c r="CR97" s="391"/>
      <c r="CS97" s="391"/>
      <c r="CT97" s="391"/>
      <c r="CU97" s="391"/>
      <c r="CV97" s="391"/>
      <c r="CW97" s="391"/>
      <c r="CX97" s="391"/>
      <c r="CY97" s="391"/>
      <c r="CZ97" s="391"/>
      <c r="DA97" s="391"/>
      <c r="DB97" s="391"/>
      <c r="DC97" s="391"/>
      <c r="DD97" s="391"/>
      <c r="DE97" s="391"/>
      <c r="DF97" s="391"/>
      <c r="DG97" s="391"/>
      <c r="DH97" s="391"/>
      <c r="DI97" s="391"/>
      <c r="DJ97" s="391"/>
      <c r="DK97" s="391"/>
      <c r="DL97" s="391"/>
      <c r="DM97" s="391"/>
      <c r="DN97" s="391"/>
      <c r="DO97" s="391"/>
      <c r="DP97" s="391"/>
      <c r="DQ97" s="391"/>
      <c r="DR97" s="391"/>
      <c r="DS97" s="391"/>
      <c r="DT97" s="391"/>
      <c r="DU97" s="391"/>
      <c r="DV97" s="391"/>
      <c r="DW97" s="391"/>
      <c r="DX97" s="391"/>
      <c r="DY97" s="391"/>
      <c r="DZ97" s="391"/>
      <c r="EA97" s="391"/>
      <c r="EB97" s="391"/>
      <c r="EC97" s="391"/>
      <c r="ED97" s="391"/>
      <c r="EE97" s="391"/>
      <c r="EF97" s="391"/>
      <c r="EG97" s="391"/>
      <c r="EH97" s="391"/>
      <c r="EI97" s="391"/>
      <c r="EJ97" s="391"/>
      <c r="EK97" s="391"/>
      <c r="EL97" s="391"/>
      <c r="EM97" s="391"/>
      <c r="EN97" s="391"/>
      <c r="EO97" s="391"/>
      <c r="EP97" s="391"/>
      <c r="EQ97" s="391"/>
      <c r="ER97" s="391"/>
      <c r="ES97" s="391"/>
      <c r="ET97" s="391"/>
      <c r="EU97" s="391"/>
      <c r="EV97" s="391"/>
      <c r="EW97" s="391"/>
      <c r="EX97" s="391"/>
      <c r="EY97" s="391"/>
      <c r="EZ97" s="391"/>
      <c r="FA97" s="391"/>
      <c r="FB97" s="391"/>
      <c r="FC97" s="391"/>
      <c r="FD97" s="391"/>
      <c r="FE97" s="391"/>
      <c r="FF97" s="391"/>
      <c r="FG97" s="391"/>
      <c r="FH97" s="391"/>
      <c r="FI97" s="391"/>
      <c r="FJ97" s="391"/>
      <c r="FK97" s="391"/>
      <c r="FL97" s="391"/>
      <c r="FM97" s="391"/>
      <c r="FN97" s="391"/>
      <c r="FO97" s="391"/>
      <c r="FP97" s="391"/>
      <c r="FQ97" s="391"/>
      <c r="FR97" s="391"/>
      <c r="FS97" s="391"/>
      <c r="FT97" s="391"/>
      <c r="FU97" s="391"/>
      <c r="FV97" s="391"/>
    </row>
    <row r="98" spans="1:178" s="392" customFormat="1" ht="25.5" customHeight="1" thickBot="1">
      <c r="A98" s="435"/>
      <c r="B98" s="436"/>
      <c r="C98" s="470" t="s">
        <v>172</v>
      </c>
      <c r="D98" s="471"/>
      <c r="E98" s="471"/>
      <c r="F98" s="471"/>
      <c r="G98" s="471"/>
      <c r="H98" s="471"/>
      <c r="I98" s="472"/>
      <c r="J98" s="390"/>
      <c r="K98" s="390"/>
      <c r="L98" s="390"/>
      <c r="M98" s="390"/>
      <c r="N98" s="390"/>
      <c r="O98" s="391"/>
      <c r="P98" s="391"/>
      <c r="Q98" s="391"/>
      <c r="R98" s="391"/>
      <c r="S98" s="391"/>
      <c r="T98" s="391"/>
      <c r="U98" s="391"/>
      <c r="V98" s="391"/>
      <c r="W98" s="391"/>
      <c r="X98" s="391"/>
      <c r="Y98" s="391"/>
      <c r="Z98" s="391"/>
      <c r="AA98" s="391"/>
      <c r="AB98" s="391"/>
      <c r="AC98" s="391"/>
      <c r="AD98" s="391"/>
      <c r="AE98" s="391"/>
      <c r="AF98" s="391"/>
      <c r="AG98" s="391"/>
      <c r="AH98" s="391"/>
      <c r="AI98" s="391"/>
      <c r="AJ98" s="391"/>
      <c r="AK98" s="391"/>
      <c r="AL98" s="391"/>
      <c r="AM98" s="391"/>
      <c r="AN98" s="391"/>
      <c r="AO98" s="391"/>
      <c r="AP98" s="391"/>
      <c r="AQ98" s="391"/>
      <c r="AR98" s="391"/>
      <c r="AS98" s="391"/>
      <c r="AT98" s="391"/>
      <c r="AU98" s="391"/>
      <c r="AV98" s="391"/>
      <c r="AW98" s="391"/>
      <c r="AX98" s="391"/>
      <c r="AY98" s="391"/>
      <c r="AZ98" s="391"/>
      <c r="BA98" s="391"/>
      <c r="BB98" s="391"/>
      <c r="BC98" s="391"/>
      <c r="BD98" s="391"/>
      <c r="BE98" s="391"/>
      <c r="BF98" s="391"/>
      <c r="BG98" s="391"/>
      <c r="BH98" s="391"/>
      <c r="BI98" s="391"/>
      <c r="BJ98" s="391"/>
      <c r="BK98" s="391"/>
      <c r="BL98" s="391"/>
      <c r="BM98" s="391"/>
      <c r="BN98" s="391"/>
      <c r="BO98" s="391"/>
      <c r="BP98" s="391"/>
      <c r="BQ98" s="391"/>
      <c r="BR98" s="391"/>
      <c r="BS98" s="391"/>
      <c r="BT98" s="391"/>
      <c r="BU98" s="391"/>
      <c r="BV98" s="391"/>
      <c r="BW98" s="391"/>
      <c r="BX98" s="391"/>
      <c r="BY98" s="391"/>
      <c r="BZ98" s="391"/>
      <c r="CA98" s="391"/>
      <c r="CB98" s="391"/>
      <c r="CC98" s="391"/>
      <c r="CD98" s="391"/>
      <c r="CE98" s="391"/>
      <c r="CF98" s="391"/>
      <c r="CG98" s="391"/>
      <c r="CH98" s="391"/>
      <c r="CI98" s="391"/>
      <c r="CJ98" s="391"/>
      <c r="CK98" s="391"/>
      <c r="CL98" s="391"/>
      <c r="CM98" s="391"/>
      <c r="CN98" s="391"/>
      <c r="CO98" s="391"/>
      <c r="CP98" s="391"/>
      <c r="CQ98" s="391"/>
      <c r="CR98" s="391"/>
      <c r="CS98" s="391"/>
      <c r="CT98" s="391"/>
      <c r="CU98" s="391"/>
      <c r="CV98" s="391"/>
      <c r="CW98" s="391"/>
      <c r="CX98" s="391"/>
      <c r="CY98" s="391"/>
      <c r="CZ98" s="391"/>
      <c r="DA98" s="391"/>
      <c r="DB98" s="391"/>
      <c r="DC98" s="391"/>
      <c r="DD98" s="391"/>
      <c r="DE98" s="391"/>
      <c r="DF98" s="391"/>
      <c r="DG98" s="391"/>
      <c r="DH98" s="391"/>
      <c r="DI98" s="391"/>
      <c r="DJ98" s="391"/>
      <c r="DK98" s="391"/>
      <c r="DL98" s="391"/>
      <c r="DM98" s="391"/>
      <c r="DN98" s="391"/>
      <c r="DO98" s="391"/>
      <c r="DP98" s="391"/>
      <c r="DQ98" s="391"/>
      <c r="DR98" s="391"/>
      <c r="DS98" s="391"/>
      <c r="DT98" s="391"/>
      <c r="DU98" s="391"/>
      <c r="DV98" s="391"/>
      <c r="DW98" s="391"/>
      <c r="DX98" s="391"/>
      <c r="DY98" s="391"/>
      <c r="DZ98" s="391"/>
      <c r="EA98" s="391"/>
      <c r="EB98" s="391"/>
      <c r="EC98" s="391"/>
      <c r="ED98" s="391"/>
      <c r="EE98" s="391"/>
      <c r="EF98" s="391"/>
      <c r="EG98" s="391"/>
      <c r="EH98" s="391"/>
      <c r="EI98" s="391"/>
      <c r="EJ98" s="391"/>
      <c r="EK98" s="391"/>
      <c r="EL98" s="391"/>
      <c r="EM98" s="391"/>
      <c r="EN98" s="391"/>
      <c r="EO98" s="391"/>
      <c r="EP98" s="391"/>
      <c r="EQ98" s="391"/>
      <c r="ER98" s="391"/>
      <c r="ES98" s="391"/>
      <c r="ET98" s="391"/>
      <c r="EU98" s="391"/>
      <c r="EV98" s="391"/>
      <c r="EW98" s="391"/>
      <c r="EX98" s="391"/>
      <c r="EY98" s="391"/>
      <c r="EZ98" s="391"/>
      <c r="FA98" s="391"/>
      <c r="FB98" s="391"/>
      <c r="FC98" s="391"/>
      <c r="FD98" s="391"/>
      <c r="FE98" s="391"/>
      <c r="FF98" s="391"/>
      <c r="FG98" s="391"/>
      <c r="FH98" s="391"/>
      <c r="FI98" s="391"/>
      <c r="FJ98" s="391"/>
      <c r="FK98" s="391"/>
      <c r="FL98" s="391"/>
      <c r="FM98" s="391"/>
      <c r="FN98" s="391"/>
      <c r="FO98" s="391"/>
      <c r="FP98" s="391"/>
      <c r="FQ98" s="391"/>
      <c r="FR98" s="391"/>
      <c r="FS98" s="391"/>
      <c r="FT98" s="391"/>
      <c r="FU98" s="391"/>
      <c r="FV98" s="391"/>
    </row>
    <row r="99" spans="1:178" s="392" customFormat="1" ht="107.25" customHeight="1" thickBot="1">
      <c r="A99" s="427">
        <v>47</v>
      </c>
      <c r="B99" s="406"/>
      <c r="C99" s="414"/>
      <c r="D99" s="407" t="s">
        <v>189</v>
      </c>
      <c r="E99" s="434" t="s">
        <v>42</v>
      </c>
      <c r="F99" s="414"/>
      <c r="G99" s="364"/>
      <c r="H99" s="414" t="s">
        <v>60</v>
      </c>
      <c r="I99" s="416"/>
      <c r="J99" s="390"/>
      <c r="K99" s="390"/>
      <c r="L99" s="390"/>
      <c r="M99" s="390"/>
      <c r="N99" s="390"/>
      <c r="O99" s="391"/>
      <c r="P99" s="391"/>
      <c r="Q99" s="391"/>
      <c r="R99" s="391"/>
      <c r="S99" s="391"/>
      <c r="T99" s="391"/>
      <c r="U99" s="391"/>
      <c r="V99" s="391"/>
      <c r="W99" s="391"/>
      <c r="X99" s="391"/>
      <c r="Y99" s="391"/>
      <c r="Z99" s="391"/>
      <c r="AA99" s="391"/>
      <c r="AB99" s="391"/>
      <c r="AC99" s="391"/>
      <c r="AD99" s="391"/>
      <c r="AE99" s="391"/>
      <c r="AF99" s="391"/>
      <c r="AG99" s="391"/>
      <c r="AH99" s="391"/>
      <c r="AI99" s="391"/>
      <c r="AJ99" s="391"/>
      <c r="AK99" s="391"/>
      <c r="AL99" s="391"/>
      <c r="AM99" s="391"/>
      <c r="AN99" s="391"/>
      <c r="AO99" s="391"/>
      <c r="AP99" s="391"/>
      <c r="AQ99" s="391"/>
      <c r="AR99" s="391"/>
      <c r="AS99" s="391"/>
      <c r="AT99" s="391"/>
      <c r="AU99" s="391"/>
      <c r="AV99" s="391"/>
      <c r="AW99" s="391"/>
      <c r="AX99" s="391"/>
      <c r="AY99" s="391"/>
      <c r="AZ99" s="391"/>
      <c r="BA99" s="391"/>
      <c r="BB99" s="391"/>
      <c r="BC99" s="391"/>
      <c r="BD99" s="391"/>
      <c r="BE99" s="391"/>
      <c r="BF99" s="391"/>
      <c r="BG99" s="391"/>
      <c r="BH99" s="391"/>
      <c r="BI99" s="391"/>
      <c r="BJ99" s="391"/>
      <c r="BK99" s="391"/>
      <c r="BL99" s="391"/>
      <c r="BM99" s="391"/>
      <c r="BN99" s="391"/>
      <c r="BO99" s="391"/>
      <c r="BP99" s="391"/>
      <c r="BQ99" s="391"/>
      <c r="BR99" s="391"/>
      <c r="BS99" s="391"/>
      <c r="BT99" s="391"/>
      <c r="BU99" s="391"/>
      <c r="BV99" s="391"/>
      <c r="BW99" s="391"/>
      <c r="BX99" s="391"/>
      <c r="BY99" s="391"/>
      <c r="BZ99" s="391"/>
      <c r="CA99" s="391"/>
      <c r="CB99" s="391"/>
      <c r="CC99" s="391"/>
      <c r="CD99" s="391"/>
      <c r="CE99" s="391"/>
      <c r="CF99" s="391"/>
      <c r="CG99" s="391"/>
      <c r="CH99" s="391"/>
      <c r="CI99" s="391"/>
      <c r="CJ99" s="391"/>
      <c r="CK99" s="391"/>
      <c r="CL99" s="391"/>
      <c r="CM99" s="391"/>
      <c r="CN99" s="391"/>
      <c r="CO99" s="391"/>
      <c r="CP99" s="391"/>
      <c r="CQ99" s="391"/>
      <c r="CR99" s="391"/>
      <c r="CS99" s="391"/>
      <c r="CT99" s="391"/>
      <c r="CU99" s="391"/>
      <c r="CV99" s="391"/>
      <c r="CW99" s="391"/>
      <c r="CX99" s="391"/>
      <c r="CY99" s="391"/>
      <c r="CZ99" s="391"/>
      <c r="DA99" s="391"/>
      <c r="DB99" s="391"/>
      <c r="DC99" s="391"/>
      <c r="DD99" s="391"/>
      <c r="DE99" s="391"/>
      <c r="DF99" s="391"/>
      <c r="DG99" s="391"/>
      <c r="DH99" s="391"/>
      <c r="DI99" s="391"/>
      <c r="DJ99" s="391"/>
      <c r="DK99" s="391"/>
      <c r="DL99" s="391"/>
      <c r="DM99" s="391"/>
      <c r="DN99" s="391"/>
      <c r="DO99" s="391"/>
      <c r="DP99" s="391"/>
      <c r="DQ99" s="391"/>
      <c r="DR99" s="391"/>
      <c r="DS99" s="391"/>
      <c r="DT99" s="391"/>
      <c r="DU99" s="391"/>
      <c r="DV99" s="391"/>
      <c r="DW99" s="391"/>
      <c r="DX99" s="391"/>
      <c r="DY99" s="391"/>
      <c r="DZ99" s="391"/>
      <c r="EA99" s="391"/>
      <c r="EB99" s="391"/>
      <c r="EC99" s="391"/>
      <c r="ED99" s="391"/>
      <c r="EE99" s="391"/>
      <c r="EF99" s="391"/>
      <c r="EG99" s="391"/>
      <c r="EH99" s="391"/>
      <c r="EI99" s="391"/>
      <c r="EJ99" s="391"/>
      <c r="EK99" s="391"/>
      <c r="EL99" s="391"/>
      <c r="EM99" s="391"/>
      <c r="EN99" s="391"/>
      <c r="EO99" s="391"/>
      <c r="EP99" s="391"/>
      <c r="EQ99" s="391"/>
      <c r="ER99" s="391"/>
      <c r="ES99" s="391"/>
      <c r="ET99" s="391"/>
      <c r="EU99" s="391"/>
      <c r="EV99" s="391"/>
      <c r="EW99" s="391"/>
      <c r="EX99" s="391"/>
      <c r="EY99" s="391"/>
      <c r="EZ99" s="391"/>
      <c r="FA99" s="391"/>
      <c r="FB99" s="391"/>
      <c r="FC99" s="391"/>
      <c r="FD99" s="391"/>
      <c r="FE99" s="391"/>
      <c r="FF99" s="391"/>
      <c r="FG99" s="391"/>
      <c r="FH99" s="391"/>
      <c r="FI99" s="391"/>
      <c r="FJ99" s="391"/>
      <c r="FK99" s="391"/>
      <c r="FL99" s="391"/>
      <c r="FM99" s="391"/>
      <c r="FN99" s="391"/>
      <c r="FO99" s="391"/>
      <c r="FP99" s="391"/>
      <c r="FQ99" s="391"/>
      <c r="FR99" s="391"/>
      <c r="FS99" s="391"/>
      <c r="FT99" s="391"/>
      <c r="FU99" s="391"/>
      <c r="FV99" s="391"/>
    </row>
    <row r="100" spans="1:178" s="392" customFormat="1" ht="49.5" customHeight="1" thickBot="1">
      <c r="A100" s="437"/>
      <c r="B100" s="438"/>
      <c r="C100" s="438"/>
      <c r="D100" s="539" t="s">
        <v>173</v>
      </c>
      <c r="E100" s="540"/>
      <c r="F100" s="540"/>
      <c r="G100" s="394"/>
      <c r="H100" s="537">
        <f>SUM(I87:I99)</f>
        <v>0</v>
      </c>
      <c r="I100" s="538"/>
      <c r="J100" s="390"/>
      <c r="K100" s="390"/>
      <c r="L100" s="390"/>
      <c r="M100" s="390"/>
      <c r="N100" s="390"/>
      <c r="O100" s="391"/>
      <c r="P100" s="391"/>
      <c r="Q100" s="391"/>
      <c r="R100" s="391"/>
      <c r="S100" s="391"/>
      <c r="T100" s="391"/>
      <c r="U100" s="391"/>
      <c r="V100" s="391"/>
      <c r="W100" s="391"/>
      <c r="X100" s="391"/>
      <c r="Y100" s="391"/>
      <c r="Z100" s="391"/>
      <c r="AA100" s="391"/>
      <c r="AB100" s="391"/>
      <c r="AC100" s="391"/>
      <c r="AD100" s="391"/>
      <c r="AE100" s="391"/>
      <c r="AF100" s="391"/>
      <c r="AG100" s="391"/>
      <c r="AH100" s="391"/>
      <c r="AI100" s="391"/>
      <c r="AJ100" s="391"/>
      <c r="AK100" s="391"/>
      <c r="AL100" s="391"/>
      <c r="AM100" s="391"/>
      <c r="AN100" s="391"/>
      <c r="AO100" s="391"/>
      <c r="AP100" s="391"/>
      <c r="AQ100" s="391"/>
      <c r="AR100" s="391"/>
      <c r="AS100" s="391"/>
      <c r="AT100" s="391"/>
      <c r="AU100" s="391"/>
      <c r="AV100" s="391"/>
      <c r="AW100" s="391"/>
      <c r="AX100" s="391"/>
      <c r="AY100" s="391"/>
      <c r="AZ100" s="391"/>
      <c r="BA100" s="391"/>
      <c r="BB100" s="391"/>
      <c r="BC100" s="391"/>
      <c r="BD100" s="391"/>
      <c r="BE100" s="391"/>
      <c r="BF100" s="391"/>
      <c r="BG100" s="391"/>
      <c r="BH100" s="391"/>
      <c r="BI100" s="391"/>
      <c r="BJ100" s="391"/>
      <c r="BK100" s="391"/>
      <c r="BL100" s="391"/>
      <c r="BM100" s="391"/>
      <c r="BN100" s="391"/>
      <c r="BO100" s="391"/>
      <c r="BP100" s="391"/>
      <c r="BQ100" s="391"/>
      <c r="BR100" s="391"/>
      <c r="BS100" s="391"/>
      <c r="BT100" s="391"/>
      <c r="BU100" s="391"/>
      <c r="BV100" s="391"/>
      <c r="BW100" s="391"/>
      <c r="BX100" s="391"/>
      <c r="BY100" s="391"/>
      <c r="BZ100" s="391"/>
      <c r="CA100" s="391"/>
      <c r="CB100" s="391"/>
      <c r="CC100" s="391"/>
      <c r="CD100" s="391"/>
      <c r="CE100" s="391"/>
      <c r="CF100" s="391"/>
      <c r="CG100" s="391"/>
      <c r="CH100" s="391"/>
      <c r="CI100" s="391"/>
      <c r="CJ100" s="391"/>
      <c r="CK100" s="391"/>
      <c r="CL100" s="391"/>
      <c r="CM100" s="391"/>
      <c r="CN100" s="391"/>
      <c r="CO100" s="391"/>
      <c r="CP100" s="391"/>
      <c r="CQ100" s="391"/>
      <c r="CR100" s="391"/>
      <c r="CS100" s="391"/>
      <c r="CT100" s="391"/>
      <c r="CU100" s="391"/>
      <c r="CV100" s="391"/>
      <c r="CW100" s="391"/>
      <c r="CX100" s="391"/>
      <c r="CY100" s="391"/>
      <c r="CZ100" s="391"/>
      <c r="DA100" s="391"/>
      <c r="DB100" s="391"/>
      <c r="DC100" s="391"/>
      <c r="DD100" s="391"/>
      <c r="DE100" s="391"/>
      <c r="DF100" s="391"/>
      <c r="DG100" s="391"/>
      <c r="DH100" s="391"/>
      <c r="DI100" s="391"/>
      <c r="DJ100" s="391"/>
      <c r="DK100" s="391"/>
      <c r="DL100" s="391"/>
      <c r="DM100" s="391"/>
      <c r="DN100" s="391"/>
      <c r="DO100" s="391"/>
      <c r="DP100" s="391"/>
      <c r="DQ100" s="391"/>
      <c r="DR100" s="391"/>
      <c r="DS100" s="391"/>
      <c r="DT100" s="391"/>
      <c r="DU100" s="391"/>
      <c r="DV100" s="391"/>
      <c r="DW100" s="391"/>
      <c r="DX100" s="391"/>
      <c r="DY100" s="391"/>
      <c r="DZ100" s="391"/>
      <c r="EA100" s="391"/>
      <c r="EB100" s="391"/>
      <c r="EC100" s="391"/>
      <c r="ED100" s="391"/>
      <c r="EE100" s="391"/>
      <c r="EF100" s="391"/>
      <c r="EG100" s="391"/>
      <c r="EH100" s="391"/>
      <c r="EI100" s="391"/>
      <c r="EJ100" s="391"/>
      <c r="EK100" s="391"/>
      <c r="EL100" s="391"/>
      <c r="EM100" s="391"/>
      <c r="EN100" s="391"/>
      <c r="EO100" s="391"/>
      <c r="EP100" s="391"/>
      <c r="EQ100" s="391"/>
      <c r="ER100" s="391"/>
      <c r="ES100" s="391"/>
      <c r="ET100" s="391"/>
      <c r="EU100" s="391"/>
      <c r="EV100" s="391"/>
      <c r="EW100" s="391"/>
      <c r="EX100" s="391"/>
      <c r="EY100" s="391"/>
      <c r="EZ100" s="391"/>
      <c r="FA100" s="391"/>
      <c r="FB100" s="391"/>
      <c r="FC100" s="391"/>
      <c r="FD100" s="391"/>
      <c r="FE100" s="391"/>
      <c r="FF100" s="391"/>
      <c r="FG100" s="391"/>
      <c r="FH100" s="391"/>
      <c r="FI100" s="391"/>
      <c r="FJ100" s="391"/>
      <c r="FK100" s="391"/>
      <c r="FL100" s="391"/>
      <c r="FM100" s="391"/>
      <c r="FN100" s="391"/>
      <c r="FO100" s="391"/>
      <c r="FP100" s="391"/>
      <c r="FQ100" s="391"/>
      <c r="FR100" s="391"/>
      <c r="FS100" s="391"/>
      <c r="FT100" s="391"/>
      <c r="FU100" s="391"/>
      <c r="FV100" s="391"/>
    </row>
    <row r="101" spans="1:178" ht="33" customHeight="1" thickBot="1">
      <c r="A101" s="59"/>
      <c r="B101" s="60"/>
      <c r="C101" s="61"/>
      <c r="D101" s="112" t="s">
        <v>61</v>
      </c>
      <c r="E101" s="63"/>
      <c r="F101" s="64"/>
      <c r="G101" s="387"/>
      <c r="H101" s="520"/>
      <c r="I101" s="521"/>
      <c r="J101" s="109"/>
      <c r="K101" s="109"/>
      <c r="L101" s="109"/>
      <c r="M101" s="109"/>
      <c r="N101" s="109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</row>
    <row r="102" spans="1:178" ht="19.5" thickBot="1">
      <c r="A102" s="113"/>
      <c r="B102" s="439" t="s">
        <v>62</v>
      </c>
      <c r="C102" s="125"/>
      <c r="D102" s="443" t="s">
        <v>63</v>
      </c>
      <c r="E102" s="124"/>
      <c r="F102" s="528" t="s">
        <v>64</v>
      </c>
      <c r="G102" s="529"/>
      <c r="H102" s="529"/>
      <c r="I102" s="530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</row>
    <row r="103" spans="1:178" ht="18.75">
      <c r="A103" s="114"/>
      <c r="B103" s="541" t="s">
        <v>65</v>
      </c>
      <c r="C103" s="542"/>
      <c r="D103" s="444" t="s">
        <v>66</v>
      </c>
      <c r="E103" s="123"/>
      <c r="F103" s="522">
        <f>G11</f>
        <v>0</v>
      </c>
      <c r="G103" s="523"/>
      <c r="H103" s="523"/>
      <c r="I103" s="524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</row>
    <row r="104" spans="1:178" ht="18.75">
      <c r="A104" s="114"/>
      <c r="B104" s="543" t="s">
        <v>67</v>
      </c>
      <c r="C104" s="544"/>
      <c r="D104" s="445" t="s">
        <v>68</v>
      </c>
      <c r="E104" s="115"/>
      <c r="F104" s="525">
        <f>G63</f>
        <v>0</v>
      </c>
      <c r="G104" s="526"/>
      <c r="H104" s="526"/>
      <c r="I104" s="527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</row>
    <row r="105" spans="1:178" ht="19.5" thickBot="1">
      <c r="A105" s="114"/>
      <c r="B105" s="543" t="s">
        <v>69</v>
      </c>
      <c r="C105" s="544"/>
      <c r="D105" s="445" t="s">
        <v>72</v>
      </c>
      <c r="E105" s="115"/>
      <c r="F105" s="525">
        <f>G84</f>
        <v>0</v>
      </c>
      <c r="G105" s="526"/>
      <c r="H105" s="526"/>
      <c r="I105" s="527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</row>
    <row r="106" spans="1:178" ht="38.25" thickBot="1">
      <c r="A106" s="446"/>
      <c r="B106" s="581" t="s">
        <v>177</v>
      </c>
      <c r="C106" s="582"/>
      <c r="D106" s="447" t="s">
        <v>178</v>
      </c>
      <c r="E106" s="448"/>
      <c r="F106" s="574">
        <f>SUM(H100:H100)</f>
        <v>0</v>
      </c>
      <c r="G106" s="575"/>
      <c r="H106" s="575"/>
      <c r="I106" s="576"/>
      <c r="J106" s="440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</row>
    <row r="107" spans="1:178" ht="20.25">
      <c r="A107" s="117"/>
      <c r="B107" s="117"/>
      <c r="C107" s="118"/>
      <c r="D107" s="441" t="s">
        <v>70</v>
      </c>
      <c r="E107" s="119"/>
      <c r="F107" s="531">
        <f>SUM(F103:F106)</f>
        <v>0</v>
      </c>
      <c r="G107" s="532"/>
      <c r="H107" s="532"/>
      <c r="I107" s="53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</row>
    <row r="108" spans="1:178" ht="20.25">
      <c r="A108" s="55"/>
      <c r="B108" s="58"/>
      <c r="C108" s="120"/>
      <c r="D108" s="442" t="s">
        <v>73</v>
      </c>
      <c r="E108" s="116"/>
      <c r="F108" s="534">
        <f>F109-F107</f>
        <v>0</v>
      </c>
      <c r="G108" s="535"/>
      <c r="H108" s="535"/>
      <c r="I108" s="536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</row>
    <row r="109" spans="1:178" ht="21" thickBot="1">
      <c r="A109" s="55"/>
      <c r="B109" s="58"/>
      <c r="C109" s="120"/>
      <c r="D109" s="121" t="s">
        <v>71</v>
      </c>
      <c r="E109" s="122"/>
      <c r="F109" s="514">
        <f>F107*1.23</f>
        <v>0</v>
      </c>
      <c r="G109" s="515"/>
      <c r="H109" s="515"/>
      <c r="I109" s="516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</row>
    <row r="110" spans="1:178" ht="33" customHeight="1">
      <c r="F110" s="26"/>
      <c r="G110" s="22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</row>
    <row r="111" spans="1:178">
      <c r="F111" s="26"/>
      <c r="G111" s="22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</row>
    <row r="112" spans="1:178">
      <c r="F112" s="26"/>
      <c r="G112" s="22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  <c r="FG112" s="23"/>
      <c r="FH112" s="23"/>
      <c r="FI112" s="23"/>
      <c r="FJ112" s="23"/>
      <c r="FK112" s="23"/>
      <c r="FL112" s="23"/>
      <c r="FM112" s="23"/>
      <c r="FN112" s="23"/>
      <c r="FO112" s="23"/>
      <c r="FP112" s="23"/>
      <c r="FQ112" s="23"/>
      <c r="FR112" s="23"/>
      <c r="FS112" s="23"/>
      <c r="FT112" s="23"/>
      <c r="FU112" s="23"/>
      <c r="FV112" s="23"/>
    </row>
    <row r="113" spans="6:178">
      <c r="F113" s="26"/>
      <c r="G113" s="22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</row>
    <row r="114" spans="6:178">
      <c r="F114" s="26"/>
      <c r="G114" s="22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</row>
    <row r="115" spans="6:178">
      <c r="F115" s="26"/>
      <c r="G115" s="22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</row>
    <row r="116" spans="6:178">
      <c r="F116" s="26"/>
      <c r="G116" s="22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</row>
    <row r="117" spans="6:178">
      <c r="F117" s="26"/>
      <c r="G117" s="22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</row>
    <row r="118" spans="6:178">
      <c r="F118" s="26"/>
      <c r="G118" s="22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</row>
    <row r="119" spans="6:178">
      <c r="F119" s="26"/>
      <c r="G119" s="22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</row>
    <row r="120" spans="6:178">
      <c r="F120" s="26"/>
      <c r="G120" s="22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</row>
    <row r="121" spans="6:178">
      <c r="F121" s="26"/>
      <c r="G121" s="22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</row>
    <row r="122" spans="6:178">
      <c r="F122" s="26"/>
      <c r="G122" s="22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</row>
    <row r="123" spans="6:178">
      <c r="F123" s="26"/>
      <c r="G123" s="22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</row>
    <row r="124" spans="6:178">
      <c r="F124" s="26"/>
      <c r="G124" s="22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</row>
    <row r="125" spans="6:178">
      <c r="F125" s="26"/>
      <c r="G125" s="22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</row>
    <row r="126" spans="6:178">
      <c r="F126" s="26"/>
      <c r="G126" s="22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</row>
    <row r="127" spans="6:178">
      <c r="F127" s="26"/>
      <c r="G127" s="22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</row>
    <row r="128" spans="6:178">
      <c r="F128" s="26"/>
      <c r="G128" s="22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</row>
    <row r="129" spans="6:178">
      <c r="F129" s="26"/>
      <c r="G129" s="22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</row>
    <row r="130" spans="6:178">
      <c r="F130" s="26"/>
      <c r="G130" s="22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</row>
    <row r="131" spans="6:178">
      <c r="F131" s="26"/>
      <c r="G131" s="22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</row>
    <row r="132" spans="6:178">
      <c r="F132" s="26"/>
      <c r="G132" s="22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</row>
    <row r="133" spans="6:178">
      <c r="F133" s="26"/>
      <c r="G133" s="22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</row>
    <row r="134" spans="6:178">
      <c r="F134" s="26"/>
      <c r="G134" s="22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</row>
    <row r="135" spans="6:178">
      <c r="F135" s="26"/>
      <c r="G135" s="22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</row>
    <row r="136" spans="6:178">
      <c r="F136" s="26"/>
      <c r="G136" s="22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</row>
    <row r="137" spans="6:178">
      <c r="F137" s="26"/>
      <c r="G137" s="22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</row>
    <row r="138" spans="6:178">
      <c r="F138" s="26"/>
      <c r="G138" s="22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</row>
    <row r="139" spans="6:178">
      <c r="F139" s="26"/>
      <c r="G139" s="22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</row>
    <row r="140" spans="6:178">
      <c r="F140" s="26"/>
      <c r="G140" s="22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</row>
    <row r="141" spans="6:178">
      <c r="F141" s="26"/>
      <c r="G141" s="22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</row>
    <row r="142" spans="6:178">
      <c r="F142" s="26"/>
      <c r="G142" s="22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</row>
    <row r="143" spans="6:178">
      <c r="F143" s="26"/>
      <c r="G143" s="22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</row>
    <row r="144" spans="6:178">
      <c r="F144" s="26"/>
      <c r="G144" s="22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</row>
    <row r="145" spans="6:178">
      <c r="F145" s="26"/>
      <c r="G145" s="22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</row>
    <row r="146" spans="6:178">
      <c r="F146" s="26"/>
      <c r="G146" s="22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</row>
    <row r="147" spans="6:178">
      <c r="F147" s="26"/>
      <c r="G147" s="22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</row>
    <row r="148" spans="6:178">
      <c r="F148" s="26"/>
      <c r="G148" s="22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</row>
    <row r="149" spans="6:178">
      <c r="F149" s="26"/>
      <c r="G149" s="22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</row>
    <row r="150" spans="6:178">
      <c r="F150" s="26"/>
      <c r="G150" s="22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</row>
    <row r="151" spans="6:178">
      <c r="F151" s="26"/>
      <c r="G151" s="22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</row>
    <row r="152" spans="6:178">
      <c r="F152" s="26"/>
      <c r="G152" s="22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</row>
    <row r="153" spans="6:178">
      <c r="F153" s="26"/>
      <c r="G153" s="22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</row>
    <row r="154" spans="6:178">
      <c r="F154" s="26"/>
      <c r="G154" s="22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</row>
    <row r="155" spans="6:178">
      <c r="F155" s="26"/>
      <c r="G155" s="22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</row>
    <row r="156" spans="6:178">
      <c r="F156" s="26"/>
      <c r="G156" s="22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</row>
    <row r="157" spans="6:178">
      <c r="F157" s="26"/>
      <c r="G157" s="22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</row>
    <row r="158" spans="6:178">
      <c r="F158" s="26"/>
      <c r="G158" s="22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</row>
    <row r="159" spans="6:178">
      <c r="F159" s="26"/>
      <c r="G159" s="22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</row>
    <row r="160" spans="6:178">
      <c r="F160" s="26"/>
    </row>
    <row r="161" spans="6:6">
      <c r="F161" s="26"/>
    </row>
    <row r="162" spans="6:6">
      <c r="F162" s="26"/>
    </row>
    <row r="163" spans="6:6">
      <c r="F163" s="26"/>
    </row>
    <row r="164" spans="6:6">
      <c r="F164" s="26"/>
    </row>
    <row r="165" spans="6:6">
      <c r="F165" s="26"/>
    </row>
    <row r="166" spans="6:6">
      <c r="F166" s="26"/>
    </row>
    <row r="167" spans="6:6">
      <c r="F167" s="26"/>
    </row>
    <row r="168" spans="6:6">
      <c r="F168" s="26"/>
    </row>
    <row r="169" spans="6:6">
      <c r="F169" s="26"/>
    </row>
    <row r="170" spans="6:6">
      <c r="F170" s="26"/>
    </row>
    <row r="171" spans="6:6">
      <c r="F171" s="26"/>
    </row>
    <row r="172" spans="6:6">
      <c r="F172" s="26"/>
    </row>
    <row r="173" spans="6:6">
      <c r="F173" s="26"/>
    </row>
    <row r="174" spans="6:6">
      <c r="F174" s="26"/>
    </row>
    <row r="175" spans="6:6">
      <c r="F175" s="26"/>
    </row>
    <row r="176" spans="6:6">
      <c r="F176" s="26"/>
    </row>
    <row r="177" spans="6:6">
      <c r="F177" s="26"/>
    </row>
    <row r="178" spans="6:6">
      <c r="F178" s="26"/>
    </row>
    <row r="179" spans="6:6">
      <c r="F179" s="26"/>
    </row>
    <row r="180" spans="6:6">
      <c r="F180" s="26"/>
    </row>
    <row r="181" spans="6:6">
      <c r="F181" s="26"/>
    </row>
    <row r="182" spans="6:6">
      <c r="F182" s="26"/>
    </row>
    <row r="183" spans="6:6">
      <c r="F183" s="26"/>
    </row>
    <row r="184" spans="6:6">
      <c r="F184" s="26"/>
    </row>
    <row r="185" spans="6:6">
      <c r="F185" s="26"/>
    </row>
    <row r="186" spans="6:6">
      <c r="F186" s="26"/>
    </row>
    <row r="187" spans="6:6">
      <c r="F187" s="26"/>
    </row>
    <row r="188" spans="6:6">
      <c r="F188" s="26"/>
    </row>
    <row r="189" spans="6:6">
      <c r="F189" s="26"/>
    </row>
    <row r="190" spans="6:6">
      <c r="F190" s="26"/>
    </row>
    <row r="191" spans="6:6">
      <c r="F191" s="26"/>
    </row>
    <row r="192" spans="6:6">
      <c r="F192" s="26"/>
    </row>
    <row r="193" spans="6:6">
      <c r="F193" s="26"/>
    </row>
    <row r="194" spans="6:6">
      <c r="F194" s="26"/>
    </row>
    <row r="195" spans="6:6">
      <c r="F195" s="26"/>
    </row>
    <row r="196" spans="6:6">
      <c r="F196" s="26"/>
    </row>
    <row r="197" spans="6:6">
      <c r="F197" s="26"/>
    </row>
    <row r="198" spans="6:6">
      <c r="F198" s="26"/>
    </row>
    <row r="199" spans="6:6">
      <c r="F199" s="26"/>
    </row>
    <row r="200" spans="6:6">
      <c r="F200" s="26"/>
    </row>
    <row r="201" spans="6:6">
      <c r="F201" s="26"/>
    </row>
    <row r="202" spans="6:6">
      <c r="F202" s="26"/>
    </row>
    <row r="203" spans="6:6">
      <c r="F203" s="26"/>
    </row>
    <row r="204" spans="6:6">
      <c r="F204" s="26"/>
    </row>
    <row r="205" spans="6:6">
      <c r="F205" s="26"/>
    </row>
    <row r="206" spans="6:6">
      <c r="F206" s="26"/>
    </row>
    <row r="207" spans="6:6">
      <c r="F207" s="26"/>
    </row>
    <row r="208" spans="6:6">
      <c r="F208" s="26"/>
    </row>
    <row r="209" spans="6:6">
      <c r="F209" s="26"/>
    </row>
    <row r="210" spans="6:6">
      <c r="F210" s="26"/>
    </row>
    <row r="211" spans="6:6">
      <c r="F211" s="26"/>
    </row>
    <row r="212" spans="6:6">
      <c r="F212" s="26"/>
    </row>
  </sheetData>
  <mergeCells count="75">
    <mergeCell ref="F106:I106"/>
    <mergeCell ref="B90:B93"/>
    <mergeCell ref="C95:C96"/>
    <mergeCell ref="B95:B97"/>
    <mergeCell ref="C98:I98"/>
    <mergeCell ref="B105:C105"/>
    <mergeCell ref="B106:C106"/>
    <mergeCell ref="B1:C1"/>
    <mergeCell ref="B2:C2"/>
    <mergeCell ref="B3:C3"/>
    <mergeCell ref="C25:I25"/>
    <mergeCell ref="C44:F44"/>
    <mergeCell ref="B32:B34"/>
    <mergeCell ref="B35:B37"/>
    <mergeCell ref="C38:I38"/>
    <mergeCell ref="C41:I41"/>
    <mergeCell ref="H5:I5"/>
    <mergeCell ref="H9:I9"/>
    <mergeCell ref="G11:I11"/>
    <mergeCell ref="C18:I18"/>
    <mergeCell ref="C57:I57"/>
    <mergeCell ref="C51:I51"/>
    <mergeCell ref="C53:F53"/>
    <mergeCell ref="B42:B43"/>
    <mergeCell ref="B49:B50"/>
    <mergeCell ref="C45:I45"/>
    <mergeCell ref="C48:I48"/>
    <mergeCell ref="F109:I109"/>
    <mergeCell ref="G84:I84"/>
    <mergeCell ref="H101:I101"/>
    <mergeCell ref="F103:I103"/>
    <mergeCell ref="F104:I104"/>
    <mergeCell ref="F105:I105"/>
    <mergeCell ref="F102:I102"/>
    <mergeCell ref="F107:I107"/>
    <mergeCell ref="F108:I108"/>
    <mergeCell ref="C86:I86"/>
    <mergeCell ref="C88:I88"/>
    <mergeCell ref="C94:I94"/>
    <mergeCell ref="H100:I100"/>
    <mergeCell ref="D100:F100"/>
    <mergeCell ref="B103:C103"/>
    <mergeCell ref="B104:C104"/>
    <mergeCell ref="B73:B74"/>
    <mergeCell ref="C76:I76"/>
    <mergeCell ref="B26:B27"/>
    <mergeCell ref="H65:I65"/>
    <mergeCell ref="H75:I75"/>
    <mergeCell ref="H47:I47"/>
    <mergeCell ref="H44:I44"/>
    <mergeCell ref="C54:I54"/>
    <mergeCell ref="H56:I56"/>
    <mergeCell ref="C56:F56"/>
    <mergeCell ref="H28:I28"/>
    <mergeCell ref="H40:I40"/>
    <mergeCell ref="H53:I53"/>
    <mergeCell ref="G63:I63"/>
    <mergeCell ref="C29:I29"/>
    <mergeCell ref="C31:I31"/>
    <mergeCell ref="F64:I64"/>
    <mergeCell ref="F12:H12"/>
    <mergeCell ref="C85:I85"/>
    <mergeCell ref="H81:I81"/>
    <mergeCell ref="C81:F81"/>
    <mergeCell ref="C82:I82"/>
    <mergeCell ref="C70:I70"/>
    <mergeCell ref="C72:I72"/>
    <mergeCell ref="H13:I13"/>
    <mergeCell ref="H24:I24"/>
    <mergeCell ref="C14:I14"/>
    <mergeCell ref="C59:I59"/>
    <mergeCell ref="C61:I61"/>
    <mergeCell ref="C66:I66"/>
    <mergeCell ref="C68:I68"/>
    <mergeCell ref="C16:I16"/>
  </mergeCells>
  <phoneticPr fontId="0" type="noConversion"/>
  <pageMargins left="0.7" right="0.7" top="0.75" bottom="0.75" header="0.3" footer="0.3"/>
  <pageSetup paperSize="9" scale="65" fitToHeight="7" orientation="portrait" useFirstPageNumber="1" horizontalDpi="4294967294" verticalDpi="300" r:id="rId1"/>
  <headerFooter alignWithMargins="0">
    <oddHeader xml:space="preserve">&amp;C&amp;"Times New Roman CE,Pogrubiony"&amp;14KOSZTORYS OFERTOWY
&amp;12Przebudowa mostu  na potoku Młynówka (działka nr 510)w ciągu drogi gminnej (dzialki nr 500 i 505/3) w m. Rybnica&amp;"Times New Roman CE,Standardowy"&amp;14 
</oddHeader>
    <oddFooter>Strona &amp;P</oddFooter>
  </headerFooter>
  <rowBreaks count="2" manualBreakCount="2">
    <brk id="35" max="8" man="1"/>
    <brk id="63" max="8" man="1"/>
  </rowBreaks>
  <ignoredErrors>
    <ignoredError sqref="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kosztorys inwest.</vt:lpstr>
      <vt:lpstr>'kosztorys inwest.'!Obszar_wydruku</vt:lpstr>
      <vt:lpstr>'kosztorys inwest.'!Tytuły_wydruku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A10-39</dc:creator>
  <cp:lastModifiedBy>bo</cp:lastModifiedBy>
  <cp:lastPrinted>2016-04-12T10:14:18Z</cp:lastPrinted>
  <dcterms:created xsi:type="dcterms:W3CDTF">1999-03-16T08:07:42Z</dcterms:created>
  <dcterms:modified xsi:type="dcterms:W3CDTF">2016-04-12T10:14:56Z</dcterms:modified>
</cp:coreProperties>
</file>