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Wysokość długu 9" sheetId="1" r:id="rId1"/>
  </sheets>
  <definedNames>
    <definedName name="_xlnm.Print_Area" localSheetId="0">'Wysokość długu 9'!$A$2:$S$105</definedName>
  </definedNames>
  <calcPr fullCalcOnLoad="1"/>
</workbook>
</file>

<file path=xl/sharedStrings.xml><?xml version="1.0" encoding="utf-8"?>
<sst xmlns="http://schemas.openxmlformats.org/spreadsheetml/2006/main" count="115" uniqueCount="115">
  <si>
    <r>
      <rPr>
        <b/>
        <sz val="10"/>
        <rFont val="Arial CE"/>
        <family val="2"/>
      </rPr>
      <t>WYSOKOŚĆ DŁUGU GMINY STARA KAMIENICA I PROGNOZA SPŁATY DŁUGU NA 2008 ROK</t>
    </r>
  </si>
  <si>
    <t>kwoty w złotych</t>
  </si>
  <si>
    <t>strona 1</t>
  </si>
  <si>
    <t>str 1</t>
  </si>
  <si>
    <t>Lp</t>
  </si>
  <si>
    <t>Wyszczególnienie</t>
  </si>
  <si>
    <t>Data</t>
  </si>
  <si>
    <t>Kwota</t>
  </si>
  <si>
    <t>Spłata</t>
  </si>
  <si>
    <t>Kredyty i</t>
  </si>
  <si>
    <t>Stan</t>
  </si>
  <si>
    <t>Planowana spłata kredytów i pożyczek w latach</t>
  </si>
  <si>
    <t>zaciąg.</t>
  </si>
  <si>
    <r>
      <rPr>
        <sz val="7"/>
        <rFont val="Arial CE"/>
        <family val="2"/>
      </rPr>
      <t>zadluż-</t>
    </r>
  </si>
  <si>
    <r>
      <rPr>
        <sz val="7"/>
        <rFont val="Arial CE"/>
        <family val="2"/>
      </rPr>
      <t>zadluż-</t>
    </r>
  </si>
  <si>
    <t>pożyczki</t>
  </si>
  <si>
    <t>zadłużenia</t>
  </si>
  <si>
    <t>kredytu/</t>
  </si>
  <si>
    <r>
      <rPr>
        <sz val="7"/>
        <rFont val="Arial CE"/>
        <family val="2"/>
      </rPr>
      <t>nia</t>
    </r>
  </si>
  <si>
    <r>
      <rPr>
        <sz val="7"/>
        <rFont val="Arial CE"/>
        <family val="2"/>
      </rPr>
      <t>nia</t>
    </r>
  </si>
  <si>
    <r>
      <rPr>
        <sz val="7"/>
        <rFont val="Arial CE"/>
        <family val="2"/>
      </rPr>
      <t>zaciągn.</t>
    </r>
  </si>
  <si>
    <t xml:space="preserve">na </t>
  </si>
  <si>
    <t>pożyczki</t>
  </si>
  <si>
    <t>na koniec</t>
  </si>
  <si>
    <t>w</t>
  </si>
  <si>
    <t>w</t>
  </si>
  <si>
    <t>koniec</t>
  </si>
  <si>
    <r>
      <rPr>
        <sz val="7"/>
        <rFont val="Arial CE"/>
        <family val="2"/>
      </rPr>
      <t>2007r.</t>
    </r>
  </si>
  <si>
    <r>
      <rPr>
        <sz val="7"/>
        <rFont val="Arial CE"/>
        <family val="2"/>
      </rPr>
      <t>2008r.</t>
    </r>
  </si>
  <si>
    <r>
      <rPr>
        <sz val="7"/>
        <rFont val="Arial CE"/>
        <family val="2"/>
      </rPr>
      <t>2008r.</t>
    </r>
  </si>
  <si>
    <r>
      <rPr>
        <sz val="7"/>
        <rFont val="Arial CE"/>
        <family val="2"/>
      </rPr>
      <t>2008r.</t>
    </r>
  </si>
  <si>
    <t>RODZAJ ZADŁUŻENIA</t>
  </si>
  <si>
    <r>
      <rPr>
        <sz val="8"/>
        <rFont val="Arial CE"/>
        <family val="2"/>
      </rPr>
      <t xml:space="preserve">Wodociągowanie              BOŚ             </t>
    </r>
  </si>
  <si>
    <r>
      <rPr>
        <sz val="8"/>
        <rFont val="Arial CE"/>
        <family val="2"/>
      </rPr>
      <t>2004r.</t>
    </r>
  </si>
  <si>
    <r>
      <rPr>
        <sz val="8"/>
        <rFont val="Arial CE"/>
        <family val="2"/>
      </rPr>
      <t xml:space="preserve">i kanalizacja              WFOŚiGW      </t>
    </r>
  </si>
  <si>
    <r>
      <rPr>
        <sz val="8"/>
        <rFont val="Arial CE"/>
        <family val="2"/>
      </rPr>
      <t>2005r.</t>
    </r>
  </si>
  <si>
    <r>
      <rPr>
        <sz val="8"/>
        <rFont val="Arial CE"/>
        <family val="2"/>
      </rPr>
      <t>obszar"Na Górce"    WFOŚiGW</t>
    </r>
  </si>
  <si>
    <r>
      <rPr>
        <sz val="8"/>
        <rFont val="Arial CE"/>
        <family val="2"/>
      </rPr>
      <t>2006r.</t>
    </r>
  </si>
  <si>
    <r>
      <rPr>
        <sz val="8"/>
        <rFont val="Arial CE"/>
        <family val="2"/>
      </rPr>
      <t>M..Kamienca             WFOŚiGW</t>
    </r>
  </si>
  <si>
    <r>
      <rPr>
        <sz val="8"/>
        <rFont val="Arial CE"/>
        <family val="2"/>
      </rPr>
      <t>2007r</t>
    </r>
  </si>
  <si>
    <r>
      <rPr>
        <sz val="8"/>
        <rFont val="Arial CE"/>
        <family val="2"/>
      </rPr>
      <t>Kromnów Wola        WFOŚiGW</t>
    </r>
  </si>
  <si>
    <r>
      <rPr>
        <sz val="8"/>
        <rFont val="Arial CE"/>
        <family val="2"/>
      </rPr>
      <t>2007r.</t>
    </r>
  </si>
  <si>
    <r>
      <rPr>
        <sz val="8"/>
        <rFont val="Arial CE"/>
        <family val="2"/>
      </rPr>
      <t>Kopaniec                  WFOŚiGW</t>
    </r>
  </si>
  <si>
    <r>
      <rPr>
        <sz val="8"/>
        <rFont val="Arial CE"/>
        <family val="2"/>
      </rPr>
      <t>2007r.</t>
    </r>
  </si>
  <si>
    <r>
      <rPr>
        <sz val="8"/>
        <rFont val="Arial CE"/>
        <family val="2"/>
      </rPr>
      <t>Rozbudowa oświetlenia ulicznego w gminie Stara Kamienica                           BGŻ</t>
    </r>
  </si>
  <si>
    <r>
      <rPr>
        <sz val="8"/>
        <rFont val="Arial CE"/>
        <family val="2"/>
      </rPr>
      <t>2003r.</t>
    </r>
  </si>
  <si>
    <r>
      <rPr>
        <sz val="8"/>
        <rFont val="Arial CE"/>
        <family val="2"/>
      </rPr>
      <t xml:space="preserve">                                           BGŻ</t>
    </r>
  </si>
  <si>
    <r>
      <rPr>
        <sz val="8"/>
        <rFont val="Arial CE"/>
        <family val="2"/>
      </rPr>
      <t>2006r.</t>
    </r>
  </si>
  <si>
    <r>
      <rPr>
        <sz val="8"/>
        <rFont val="Arial CE"/>
        <family val="2"/>
      </rPr>
      <t>Bud. Zakładu Utylizacji Odpadów Komunalnych w Lubomierzu                       BGŻ</t>
    </r>
  </si>
  <si>
    <r>
      <rPr>
        <sz val="8"/>
        <rFont val="Arial CE"/>
        <family val="2"/>
      </rPr>
      <t>2006r.</t>
    </r>
  </si>
  <si>
    <r>
      <rPr>
        <sz val="8"/>
        <rFont val="Arial CE"/>
        <family val="2"/>
      </rPr>
      <t xml:space="preserve">                                          PKO</t>
    </r>
  </si>
  <si>
    <r>
      <rPr>
        <sz val="8"/>
        <rFont val="Arial CE"/>
        <family val="2"/>
      </rPr>
      <t>2006r.</t>
    </r>
  </si>
  <si>
    <r>
      <rPr>
        <sz val="8"/>
        <rFont val="Arial CE"/>
        <family val="2"/>
      </rPr>
      <t>Termomodernizacja budynku ZSP w St.Kamienicy WFOŚiGW</t>
    </r>
  </si>
  <si>
    <r>
      <rPr>
        <sz val="8"/>
        <rFont val="Arial CE"/>
        <family val="2"/>
      </rPr>
      <t>2005r.</t>
    </r>
  </si>
  <si>
    <r>
      <rPr>
        <sz val="8"/>
        <rFont val="Arial CE"/>
        <family val="2"/>
      </rPr>
      <t xml:space="preserve">Utworzenie bazy do zimowego utrzym.dróg izwalczania klęsk żywiołowych                 BGŻ                      </t>
    </r>
  </si>
  <si>
    <r>
      <rPr>
        <sz val="8"/>
        <rFont val="Arial CE"/>
        <family val="2"/>
      </rPr>
      <t>2005r.</t>
    </r>
  </si>
  <si>
    <r>
      <rPr>
        <sz val="8"/>
        <rFont val="Arial CE"/>
        <family val="2"/>
      </rPr>
      <t>Termomoderniz. S.P.Barcinek - Modrnizacja kotłowni</t>
    </r>
  </si>
  <si>
    <r>
      <rPr>
        <sz val="8"/>
        <rFont val="Arial CE"/>
        <family val="2"/>
      </rPr>
      <t>2006r.</t>
    </r>
  </si>
  <si>
    <r>
      <rPr>
        <sz val="8"/>
        <rFont val="Arial CE"/>
        <family val="2"/>
      </rPr>
      <t>Na pokrycie deficytu budżet.'06r.                   PKO</t>
    </r>
  </si>
  <si>
    <r>
      <rPr>
        <sz val="8"/>
        <rFont val="Arial CE"/>
        <family val="2"/>
      </rPr>
      <t>2006r.</t>
    </r>
  </si>
  <si>
    <r>
      <rPr>
        <sz val="8"/>
        <rFont val="Arial CE"/>
        <family val="2"/>
      </rPr>
      <t>Usuwanie skutków klęsk żywiołowych          BGŻ</t>
    </r>
  </si>
  <si>
    <r>
      <rPr>
        <sz val="8"/>
        <rFont val="Arial CE"/>
        <family val="2"/>
      </rPr>
      <t>2006r.</t>
    </r>
  </si>
  <si>
    <t>Odbudowa kotłowni w Gimnazjum w Starej Kamienicy</t>
  </si>
  <si>
    <r>
      <rPr>
        <sz val="8"/>
        <rFont val="Arial CE"/>
        <family val="2"/>
      </rPr>
      <t>2007r.</t>
    </r>
  </si>
  <si>
    <r>
      <rPr>
        <sz val="8"/>
        <rFont val="Arial CE"/>
        <family val="2"/>
      </rPr>
      <t xml:space="preserve">Remont i termomoderniz.   </t>
    </r>
  </si>
  <si>
    <r>
      <rPr>
        <sz val="8"/>
        <rFont val="Arial CE"/>
        <family val="2"/>
      </rPr>
      <t>2007r.</t>
    </r>
  </si>
  <si>
    <r>
      <rPr>
        <sz val="8"/>
        <rFont val="Arial CE"/>
        <family val="2"/>
      </rPr>
      <t>bud."B"ZSP w St.Kamienicy</t>
    </r>
  </si>
  <si>
    <r>
      <rPr>
        <sz val="8"/>
        <rFont val="Arial CE"/>
        <family val="2"/>
      </rPr>
      <t>Kredyt na zadania inwestyc.i remont.2007r.           BGK</t>
    </r>
  </si>
  <si>
    <r>
      <rPr>
        <sz val="8"/>
        <rFont val="Arial CE"/>
        <family val="2"/>
      </rPr>
      <t>2007r.</t>
    </r>
  </si>
  <si>
    <r>
      <rPr>
        <sz val="8"/>
        <rFont val="Arial CE"/>
        <family val="0"/>
      </rPr>
      <t xml:space="preserve"> Kredyt zw.z zad.realiz. z udziałem Funduszy UE    BGŻ  </t>
    </r>
  </si>
  <si>
    <r>
      <rPr>
        <sz val="8"/>
        <rFont val="Arial CE"/>
        <family val="2"/>
      </rPr>
      <t>2006r.</t>
    </r>
  </si>
  <si>
    <r>
      <rPr>
        <i/>
        <sz val="8"/>
        <rFont val="Arial CE"/>
        <family val="2"/>
      </rPr>
      <t>Planowany kredyt na zadania inwestycyjne w 2008r.</t>
    </r>
  </si>
  <si>
    <r>
      <rPr>
        <sz val="8"/>
        <rFont val="Arial CE"/>
        <family val="2"/>
      </rPr>
      <t>2008r.</t>
    </r>
  </si>
  <si>
    <t>strona 2</t>
  </si>
  <si>
    <t>Lp</t>
  </si>
  <si>
    <t>Wyszczególnienie</t>
  </si>
  <si>
    <t>Planowana spłata kredytów i pożyczek w latach</t>
  </si>
  <si>
    <r>
      <rPr>
        <i/>
        <sz val="8"/>
        <rFont val="Arial CE"/>
        <family val="0"/>
      </rPr>
      <t>sumy kontr.</t>
    </r>
  </si>
  <si>
    <t>PROGNOZA SPŁATY</t>
  </si>
  <si>
    <t>Dochody budżetowe</t>
  </si>
  <si>
    <t>PRZYCHODY</t>
  </si>
  <si>
    <t>*Kredyty bankowe i pożyczki</t>
  </si>
  <si>
    <t>*Wolne środki z lat ubiegłych</t>
  </si>
  <si>
    <t>Razem dochody i przychody</t>
  </si>
  <si>
    <t>Wydatki budżetowe z tego:</t>
  </si>
  <si>
    <t>a) wydatki bieżące, w tym:</t>
  </si>
  <si>
    <t xml:space="preserve">     </t>
  </si>
  <si>
    <t>*wynagrodzenia i pochodne</t>
  </si>
  <si>
    <r>
      <rPr>
        <sz val="8"/>
        <rFont val="Arial CE"/>
        <family val="2"/>
      </rPr>
      <t>*zadania zlecone z zakr.admin</t>
    </r>
  </si>
  <si>
    <t>*na obsługę długu</t>
  </si>
  <si>
    <t>b)wydatki inwestycyjne, w tym:</t>
  </si>
  <si>
    <t>*inwestycje</t>
  </si>
  <si>
    <t>*zobowiązanie inwestycyjne długoterminowe</t>
  </si>
  <si>
    <t>ROZCHODY</t>
  </si>
  <si>
    <r>
      <rPr>
        <sz val="8"/>
        <rFont val="Arial CE"/>
        <family val="2"/>
      </rPr>
      <t>*Spłata pożyczki nr01/0W/JG/2005 do WFOŚIGW</t>
    </r>
  </si>
  <si>
    <r>
      <rPr>
        <sz val="8"/>
        <rFont val="Arial CE"/>
        <family val="2"/>
      </rPr>
      <t>*Spłata pożyczki nr 28/OA/JG/2005 do WFOŚIGW</t>
    </r>
  </si>
  <si>
    <r>
      <rPr>
        <sz val="8"/>
        <rFont val="Arial CE"/>
        <family val="2"/>
      </rPr>
      <t>*Spłata kredytu nr 030/1/KK/I/2004 do BOŚ</t>
    </r>
  </si>
  <si>
    <r>
      <rPr>
        <sz val="8"/>
        <rFont val="Arial CE"/>
        <family val="2"/>
      </rPr>
      <t>*Spłata kredytu nr KR/JSD/859/03 do BGŻ</t>
    </r>
  </si>
  <si>
    <r>
      <rPr>
        <sz val="8"/>
        <rFont val="Arial CE"/>
        <family val="2"/>
      </rPr>
      <t xml:space="preserve">*Spłata kredytu nr U/0029807729/0006/2005/1700 </t>
    </r>
  </si>
  <si>
    <r>
      <rPr>
        <sz val="8"/>
        <rFont val="Arial CE"/>
        <family val="2"/>
      </rPr>
      <t xml:space="preserve">*Spłata kredytu (Budowa ZUOK Lubomierz)BGŻ </t>
    </r>
  </si>
  <si>
    <r>
      <rPr>
        <sz val="8"/>
        <rFont val="Arial CE"/>
        <family val="2"/>
      </rPr>
      <t xml:space="preserve">*Spłata kredytu (Budowa ZUOK Lubomierz)PKO </t>
    </r>
  </si>
  <si>
    <r>
      <rPr>
        <sz val="8"/>
        <rFont val="Arial CE"/>
        <family val="2"/>
      </rPr>
      <t xml:space="preserve">*Spłata pożyczki WFOŚiGW Termomodernizacja S.P.Barcinek  </t>
    </r>
  </si>
  <si>
    <t xml:space="preserve">Spłata kredytu na oświetlenie  </t>
  </si>
  <si>
    <t>Spłata kredytu na usuwanie skutków powodzi</t>
  </si>
  <si>
    <r>
      <rPr>
        <sz val="8"/>
        <rFont val="Arial CE"/>
        <family val="2"/>
      </rPr>
      <t>Spłata pożyczki do WFOSiGW (wodociąg "Górka")</t>
    </r>
  </si>
  <si>
    <r>
      <rPr>
        <sz val="8"/>
        <rFont val="Arial CE"/>
        <family val="2"/>
      </rPr>
      <t>Spłata pożyczki do WFOSiGW (M.Kamienica)</t>
    </r>
  </si>
  <si>
    <t>Spłata kredytu na pokrycie deficytu</t>
  </si>
  <si>
    <r>
      <rPr>
        <sz val="8"/>
        <rFont val="Arial CE"/>
        <family val="2"/>
      </rPr>
      <t>Spłata pożyczki do WFOŚiGW(Kromnów Wola)</t>
    </r>
  </si>
  <si>
    <r>
      <rPr>
        <sz val="8"/>
        <rFont val="Arial CE"/>
        <family val="2"/>
      </rPr>
      <t>Spłata Pożyczki do WFOŚiGW(Kopaniec)</t>
    </r>
  </si>
  <si>
    <r>
      <rPr>
        <sz val="8"/>
        <rFont val="Arial CE"/>
        <family val="2"/>
      </rPr>
      <t>Spłata pożyczki do WFOŚiGW (termomodern.budynek B)</t>
    </r>
  </si>
  <si>
    <r>
      <rPr>
        <sz val="8"/>
        <rFont val="Arial CE"/>
        <family val="2"/>
      </rPr>
      <t>Spłata pożyczki do WFOŚiGW(kotłownia ZSP Stara Kamienica)</t>
    </r>
  </si>
  <si>
    <r>
      <rPr>
        <sz val="8"/>
        <rFont val="Arial CE"/>
        <family val="0"/>
      </rPr>
      <t>Spłata kredytu na współfinansowanie(refundacja śr.z UE i dotacji)</t>
    </r>
  </si>
  <si>
    <r>
      <rPr>
        <sz val="8"/>
        <rFont val="Arial CE"/>
        <family val="0"/>
      </rPr>
      <t>Spłata kredytu na zadania inwestycyjne i remontowe 2007r</t>
    </r>
  </si>
  <si>
    <r>
      <rPr>
        <i/>
        <sz val="8"/>
        <rFont val="Arial CE"/>
        <family val="2"/>
      </rPr>
      <t>Spłata zaplanowanego kredytu do zaciągnięcia w 2008r.</t>
    </r>
  </si>
  <si>
    <t>Razem wydatki i rozchody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</si>
</sst>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</numFmts>
  <fonts count="26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i/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2" fillId="2" borderId="0" applyNumberFormat="0" applyAlignment="0" applyProtection="0"/>
    <xf numFmtId="164" fontId="2" fillId="3" borderId="0" applyNumberFormat="0" applyAlignment="0" applyProtection="0"/>
    <xf numFmtId="164" fontId="2" fillId="4" borderId="0" applyNumberFormat="0" applyAlignment="0" applyProtection="0"/>
    <xf numFmtId="164" fontId="2" fillId="5" borderId="0" applyNumberFormat="0" applyAlignment="0" applyProtection="0"/>
    <xf numFmtId="164" fontId="2" fillId="6" borderId="0" applyNumberFormat="0" applyAlignment="0" applyProtection="0"/>
    <xf numFmtId="164" fontId="2" fillId="7" borderId="0" applyNumberFormat="0" applyAlignment="0" applyProtection="0"/>
    <xf numFmtId="164" fontId="2" fillId="8" borderId="0" applyNumberFormat="0" applyAlignment="0" applyProtection="0"/>
    <xf numFmtId="164" fontId="2" fillId="9" borderId="0" applyNumberFormat="0" applyAlignment="0" applyProtection="0"/>
    <xf numFmtId="164" fontId="2" fillId="10" borderId="0" applyNumberFormat="0" applyAlignment="0" applyProtection="0"/>
    <xf numFmtId="164" fontId="2" fillId="5" borderId="0" applyNumberFormat="0" applyAlignment="0" applyProtection="0"/>
    <xf numFmtId="164" fontId="2" fillId="8" borderId="0" applyNumberFormat="0" applyAlignment="0" applyProtection="0"/>
    <xf numFmtId="164" fontId="2" fillId="11" borderId="0" applyNumberFormat="0" applyAlignment="0" applyProtection="0"/>
    <xf numFmtId="164" fontId="3" fillId="12" borderId="0" applyNumberFormat="0" applyAlignment="0" applyProtection="0"/>
    <xf numFmtId="164" fontId="3" fillId="9" borderId="0" applyNumberFormat="0" applyAlignment="0" applyProtection="0"/>
    <xf numFmtId="164" fontId="3" fillId="10" borderId="0" applyNumberFormat="0" applyAlignment="0" applyProtection="0"/>
    <xf numFmtId="164" fontId="3" fillId="13" borderId="0" applyNumberFormat="0" applyAlignment="0" applyProtection="0"/>
    <xf numFmtId="164" fontId="3" fillId="14" borderId="0" applyNumberFormat="0" applyAlignment="0" applyProtection="0"/>
    <xf numFmtId="164" fontId="3" fillId="15" borderId="0" applyNumberFormat="0" applyAlignment="0" applyProtection="0"/>
    <xf numFmtId="164" fontId="3" fillId="16" borderId="0" applyNumberFormat="0" applyAlignment="0" applyProtection="0"/>
    <xf numFmtId="164" fontId="3" fillId="17" borderId="0" applyNumberFormat="0" applyAlignment="0" applyProtection="0"/>
    <xf numFmtId="164" fontId="3" fillId="18" borderId="0" applyNumberFormat="0" applyAlignment="0" applyProtection="0"/>
    <xf numFmtId="164" fontId="3" fillId="13" borderId="0" applyNumberFormat="0" applyAlignment="0" applyProtection="0"/>
    <xf numFmtId="164" fontId="3" fillId="14" borderId="0" applyNumberFormat="0" applyAlignment="0" applyProtection="0"/>
    <xf numFmtId="164" fontId="3" fillId="19" borderId="0" applyNumberFormat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Alignment="0" applyProtection="0"/>
    <xf numFmtId="164" fontId="12" fillId="22" borderId="0" applyNumberFormat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Alignment="0" applyProtection="0"/>
    <xf numFmtId="164" fontId="16" fillId="0" borderId="0" applyNumberFormat="0" applyFill="0" applyAlignment="0" applyProtection="0"/>
    <xf numFmtId="164" fontId="17" fillId="0" borderId="0" applyNumberFormat="0" applyFill="0" applyAlignment="0" applyProtection="0"/>
    <xf numFmtId="164" fontId="0" fillId="23" borderId="9" applyNumberFormat="0" applyFont="0" applyAlignment="0" applyProtection="0"/>
    <xf numFmtId="164" fontId="18" fillId="3" borderId="0" applyNumberFormat="0" applyAlignment="0" applyProtection="0"/>
  </cellStyleXfs>
  <cellXfs count="9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9" fillId="0" borderId="0" xfId="0" applyFont="1" applyBorder="1" applyAlignment="1">
      <alignment horizontal="left"/>
    </xf>
    <xf numFmtId="164" fontId="20" fillId="0" borderId="10" xfId="0" applyFont="1" applyBorder="1" applyAlignment="1">
      <alignment/>
    </xf>
    <xf numFmtId="164" fontId="20" fillId="0" borderId="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1" xfId="0" applyBorder="1" applyAlignment="1">
      <alignment horizontal="center"/>
    </xf>
    <xf numFmtId="164" fontId="21" fillId="0" borderId="11" xfId="0" applyFont="1" applyBorder="1" applyAlignment="1">
      <alignment horizontal="center"/>
    </xf>
    <xf numFmtId="164" fontId="22" fillId="0" borderId="11" xfId="0" applyFont="1" applyBorder="1" applyAlignment="1">
      <alignment horizontal="center"/>
    </xf>
    <xf numFmtId="164" fontId="22" fillId="0" borderId="12" xfId="0" applyFont="1" applyBorder="1" applyAlignment="1">
      <alignment horizontal="center"/>
    </xf>
    <xf numFmtId="164" fontId="23" fillId="0" borderId="13" xfId="0" applyFont="1" applyBorder="1" applyAlignment="1">
      <alignment horizontal="center"/>
    </xf>
    <xf numFmtId="164" fontId="23" fillId="0" borderId="14" xfId="0" applyFont="1" applyBorder="1" applyAlignment="1">
      <alignment horizontal="center"/>
    </xf>
    <xf numFmtId="164" fontId="23" fillId="0" borderId="15" xfId="0" applyFont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0" fillId="0" borderId="16" xfId="0" applyBorder="1" applyAlignment="1">
      <alignment/>
    </xf>
    <xf numFmtId="164" fontId="21" fillId="0" borderId="16" xfId="0" applyFont="1" applyBorder="1" applyAlignment="1">
      <alignment horizontal="center"/>
    </xf>
    <xf numFmtId="164" fontId="22" fillId="0" borderId="16" xfId="0" applyFont="1" applyBorder="1" applyAlignment="1">
      <alignment horizontal="center"/>
    </xf>
    <xf numFmtId="164" fontId="22" fillId="0" borderId="17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3" fillId="0" borderId="16" xfId="0" applyFont="1" applyBorder="1" applyAlignment="1">
      <alignment horizontal="center"/>
    </xf>
    <xf numFmtId="164" fontId="0" fillId="0" borderId="18" xfId="0" applyBorder="1" applyAlignment="1">
      <alignment/>
    </xf>
    <xf numFmtId="164" fontId="21" fillId="0" borderId="18" xfId="0" applyFont="1" applyBorder="1" applyAlignment="1">
      <alignment horizontal="center"/>
    </xf>
    <xf numFmtId="164" fontId="22" fillId="0" borderId="18" xfId="0" applyFont="1" applyBorder="1" applyAlignment="1">
      <alignment horizontal="center"/>
    </xf>
    <xf numFmtId="164" fontId="22" fillId="0" borderId="19" xfId="0" applyFont="1" applyBorder="1" applyAlignment="1">
      <alignment horizontal="center"/>
    </xf>
    <xf numFmtId="164" fontId="23" fillId="0" borderId="18" xfId="0" applyFont="1" applyBorder="1" applyAlignment="1">
      <alignment horizontal="center"/>
    </xf>
    <xf numFmtId="164" fontId="24" fillId="0" borderId="20" xfId="0" applyFont="1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23" fillId="0" borderId="11" xfId="0" applyFont="1" applyBorder="1" applyAlignment="1">
      <alignment/>
    </xf>
    <xf numFmtId="164" fontId="23" fillId="0" borderId="0" xfId="0" applyFont="1" applyBorder="1" applyAlignment="1">
      <alignment/>
    </xf>
    <xf numFmtId="164" fontId="23" fillId="0" borderId="18" xfId="0" applyFont="1" applyBorder="1" applyAlignment="1">
      <alignment/>
    </xf>
    <xf numFmtId="164" fontId="23" fillId="0" borderId="13" xfId="0" applyFont="1" applyBorder="1" applyAlignment="1">
      <alignment/>
    </xf>
    <xf numFmtId="164" fontId="23" fillId="0" borderId="16" xfId="0" applyFont="1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23" fillId="0" borderId="17" xfId="0" applyFont="1" applyBorder="1" applyAlignment="1">
      <alignment/>
    </xf>
    <xf numFmtId="164" fontId="23" fillId="0" borderId="19" xfId="0" applyFont="1" applyBorder="1" applyAlignment="1">
      <alignment/>
    </xf>
    <xf numFmtId="164" fontId="0" fillId="0" borderId="11" xfId="0" applyBorder="1" applyAlignment="1">
      <alignment vertical="top"/>
    </xf>
    <xf numFmtId="164" fontId="23" fillId="0" borderId="12" xfId="0" applyFont="1" applyBorder="1" applyAlignment="1">
      <alignment vertical="top" wrapText="1"/>
    </xf>
    <xf numFmtId="164" fontId="23" fillId="0" borderId="19" xfId="0" applyFont="1" applyBorder="1" applyAlignment="1">
      <alignment vertical="top"/>
    </xf>
    <xf numFmtId="164" fontId="23" fillId="0" borderId="18" xfId="0" applyFont="1" applyBorder="1" applyAlignment="1">
      <alignment vertical="top"/>
    </xf>
    <xf numFmtId="164" fontId="23" fillId="0" borderId="0" xfId="0" applyFont="1" applyBorder="1" applyAlignment="1">
      <alignment vertical="top"/>
    </xf>
    <xf numFmtId="164" fontId="0" fillId="0" borderId="16" xfId="0" applyBorder="1" applyAlignment="1">
      <alignment vertical="top"/>
    </xf>
    <xf numFmtId="164" fontId="23" fillId="0" borderId="17" xfId="0" applyFont="1" applyBorder="1" applyAlignment="1">
      <alignment vertical="top" wrapText="1"/>
    </xf>
    <xf numFmtId="164" fontId="23" fillId="0" borderId="15" xfId="0" applyFont="1" applyBorder="1" applyAlignment="1">
      <alignment vertical="top"/>
    </xf>
    <xf numFmtId="164" fontId="23" fillId="0" borderId="13" xfId="0" applyFont="1" applyBorder="1" applyAlignment="1">
      <alignment vertical="top"/>
    </xf>
    <xf numFmtId="164" fontId="0" fillId="0" borderId="18" xfId="0" applyBorder="1" applyAlignment="1">
      <alignment vertical="top"/>
    </xf>
    <xf numFmtId="164" fontId="23" fillId="0" borderId="19" xfId="0" applyFont="1" applyBorder="1" applyAlignment="1">
      <alignment vertical="top" wrapText="1"/>
    </xf>
    <xf numFmtId="164" fontId="0" fillId="0" borderId="21" xfId="0" applyBorder="1" applyAlignment="1">
      <alignment vertical="top"/>
    </xf>
    <xf numFmtId="164" fontId="23" fillId="0" borderId="16" xfId="0" applyFont="1" applyBorder="1" applyAlignment="1">
      <alignment vertical="top" wrapText="1"/>
    </xf>
    <xf numFmtId="164" fontId="0" fillId="0" borderId="13" xfId="0" applyBorder="1" applyAlignment="1">
      <alignment vertical="top"/>
    </xf>
    <xf numFmtId="164" fontId="23" fillId="0" borderId="13" xfId="0" applyFont="1" applyBorder="1" applyAlignment="1">
      <alignment vertical="top" wrapText="1"/>
    </xf>
    <xf numFmtId="164" fontId="20" fillId="0" borderId="18" xfId="0" applyFont="1" applyBorder="1" applyAlignment="1">
      <alignment horizontal="right" vertical="top" wrapText="1"/>
    </xf>
    <xf numFmtId="164" fontId="23" fillId="0" borderId="19" xfId="0" applyFont="1" applyBorder="1" applyAlignment="1">
      <alignment horizontal="left" vertical="top" wrapText="1"/>
    </xf>
    <xf numFmtId="164" fontId="23" fillId="0" borderId="17" xfId="0" applyFont="1" applyBorder="1" applyAlignment="1">
      <alignment horizontal="left" vertical="top" wrapText="1"/>
    </xf>
    <xf numFmtId="164" fontId="23" fillId="0" borderId="13" xfId="0" applyFont="1" applyBorder="1" applyAlignment="1">
      <alignment horizontal="left" vertical="top" wrapText="1"/>
    </xf>
    <xf numFmtId="164" fontId="23" fillId="0" borderId="12" xfId="0" applyFont="1" applyBorder="1" applyAlignment="1">
      <alignment vertical="top"/>
    </xf>
    <xf numFmtId="164" fontId="23" fillId="0" borderId="11" xfId="0" applyFont="1" applyBorder="1" applyAlignment="1">
      <alignment vertical="top"/>
    </xf>
    <xf numFmtId="164" fontId="23" fillId="0" borderId="23" xfId="0" applyFont="1" applyBorder="1" applyAlignment="1">
      <alignment horizontal="left" vertical="top" wrapText="1"/>
    </xf>
    <xf numFmtId="164" fontId="23" fillId="0" borderId="10" xfId="0" applyFont="1" applyBorder="1" applyAlignment="1">
      <alignment horizontal="left" vertical="top" wrapText="1"/>
    </xf>
    <xf numFmtId="164" fontId="23" fillId="0" borderId="19" xfId="0" applyFont="1" applyBorder="1" applyAlignment="1">
      <alignment horizontal="left" vertical="top" wrapText="1"/>
    </xf>
    <xf numFmtId="164" fontId="20" fillId="0" borderId="19" xfId="0" applyFont="1" applyBorder="1" applyAlignment="1">
      <alignment horizontal="left" vertical="top" wrapText="1"/>
    </xf>
    <xf numFmtId="164" fontId="0" fillId="0" borderId="20" xfId="0" applyBorder="1" applyAlignment="1">
      <alignment/>
    </xf>
    <xf numFmtId="164" fontId="24" fillId="0" borderId="15" xfId="0" applyFont="1" applyBorder="1" applyAlignment="1">
      <alignment/>
    </xf>
    <xf numFmtId="164" fontId="25" fillId="0" borderId="13" xfId="0" applyFont="1" applyBorder="1" applyAlignment="1">
      <alignment/>
    </xf>
    <xf numFmtId="164" fontId="24" fillId="0" borderId="0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10" xfId="0" applyBorder="1" applyAlignment="1">
      <alignment/>
    </xf>
    <xf numFmtId="164" fontId="24" fillId="0" borderId="10" xfId="0" applyFont="1" applyBorder="1" applyAlignment="1">
      <alignment/>
    </xf>
    <xf numFmtId="164" fontId="23" fillId="0" borderId="10" xfId="0" applyFont="1" applyBorder="1" applyAlignment="1">
      <alignment/>
    </xf>
    <xf numFmtId="164" fontId="0" fillId="0" borderId="16" xfId="0" applyBorder="1" applyAlignment="1">
      <alignment horizontal="center"/>
    </xf>
    <xf numFmtId="164" fontId="23" fillId="0" borderId="13" xfId="0" applyFont="1" applyBorder="1" applyAlignment="1">
      <alignment horizontal="center" wrapText="1"/>
    </xf>
    <xf numFmtId="164" fontId="23" fillId="0" borderId="14" xfId="0" applyFont="1" applyBorder="1" applyAlignment="1">
      <alignment horizontal="center" wrapText="1"/>
    </xf>
    <xf numFmtId="164" fontId="23" fillId="0" borderId="15" xfId="0" applyFont="1" applyBorder="1" applyAlignment="1">
      <alignment horizontal="center" wrapText="1"/>
    </xf>
    <xf numFmtId="164" fontId="23" fillId="0" borderId="0" xfId="0" applyFont="1" applyBorder="1" applyAlignment="1">
      <alignment horizontal="center" wrapText="1"/>
    </xf>
    <xf numFmtId="164" fontId="20" fillId="0" borderId="11" xfId="0" applyFont="1" applyBorder="1" applyAlignment="1">
      <alignment horizontal="center"/>
    </xf>
    <xf numFmtId="164" fontId="23" fillId="0" borderId="14" xfId="0" applyFont="1" applyBorder="1" applyAlignment="1">
      <alignment/>
    </xf>
    <xf numFmtId="164" fontId="23" fillId="0" borderId="15" xfId="0" applyFont="1" applyBorder="1" applyAlignment="1">
      <alignment/>
    </xf>
    <xf numFmtId="164" fontId="0" fillId="0" borderId="24" xfId="0" applyBorder="1" applyAlignment="1">
      <alignment/>
    </xf>
    <xf numFmtId="164" fontId="23" fillId="0" borderId="23" xfId="0" applyFont="1" applyBorder="1" applyAlignment="1">
      <alignment/>
    </xf>
    <xf numFmtId="164" fontId="23" fillId="0" borderId="12" xfId="0" applyFont="1" applyBorder="1" applyAlignment="1">
      <alignment/>
    </xf>
    <xf numFmtId="164" fontId="19" fillId="0" borderId="15" xfId="0" applyFont="1" applyBorder="1" applyAlignment="1">
      <alignment/>
    </xf>
    <xf numFmtId="164" fontId="19" fillId="0" borderId="0" xfId="0" applyFont="1" applyBorder="1" applyAlignment="1">
      <alignment/>
    </xf>
    <xf numFmtId="164" fontId="23" fillId="0" borderId="18" xfId="0" applyFont="1" applyFill="1" applyBorder="1" applyAlignment="1">
      <alignment/>
    </xf>
    <xf numFmtId="164" fontId="23" fillId="0" borderId="20" xfId="0" applyFont="1" applyBorder="1" applyAlignment="1">
      <alignment/>
    </xf>
    <xf numFmtId="164" fontId="23" fillId="0" borderId="24" xfId="0" applyFont="1" applyBorder="1" applyAlignment="1">
      <alignment/>
    </xf>
    <xf numFmtId="164" fontId="20" fillId="0" borderId="13" xfId="0" applyFont="1" applyBorder="1" applyAlignment="1">
      <alignment/>
    </xf>
    <xf numFmtId="164" fontId="0" fillId="0" borderId="13" xfId="0" applyBorder="1" applyAlignment="1">
      <alignment/>
    </xf>
    <xf numFmtId="164" fontId="19" fillId="0" borderId="20" xfId="0" applyFont="1" applyBorder="1" applyAlignment="1">
      <alignment/>
    </xf>
    <xf numFmtId="164" fontId="23" fillId="0" borderId="13" xfId="0" applyFont="1" applyBorder="1" applyAlignment="1">
      <alignment/>
    </xf>
    <xf numFmtId="164" fontId="23" fillId="0" borderId="15" xfId="0" applyFont="1" applyFill="1" applyBorder="1" applyAlignment="1">
      <alignment/>
    </xf>
    <xf numFmtId="164" fontId="23" fillId="0" borderId="15" xfId="0" applyFont="1" applyFill="1" applyBorder="1" applyAlignment="1">
      <alignment/>
    </xf>
    <xf numFmtId="164" fontId="20" fillId="0" borderId="15" xfId="0" applyFont="1" applyFill="1" applyBorder="1" applyAlignment="1">
      <alignment/>
    </xf>
    <xf numFmtId="164" fontId="20" fillId="0" borderId="0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71</xdr:row>
      <xdr:rowOff>142875</xdr:rowOff>
    </xdr:from>
    <xdr:to>
      <xdr:col>5</xdr:col>
      <xdr:colOff>123825</xdr:colOff>
      <xdr:row>74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400425" y="960120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34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.00390625" style="1" customWidth="1"/>
    <col min="2" max="2" width="22.375" style="1" customWidth="1"/>
    <col min="3" max="3" width="4.875" style="1" customWidth="1"/>
    <col min="4" max="5" width="7.00390625" style="1" customWidth="1"/>
    <col min="6" max="7" width="6.875" style="1" customWidth="1"/>
    <col min="8" max="8" width="7.875" style="1" customWidth="1"/>
    <col min="9" max="18" width="6.875" style="1" customWidth="1"/>
    <col min="19" max="19" width="8.00390625" style="1" customWidth="1"/>
    <col min="20" max="21" width="0.12890625" style="1" customWidth="1"/>
    <col min="22" max="256" width="9.00390625" style="0" customWidth="1"/>
  </cols>
  <sheetData>
    <row r="1" ht="12.75"/>
    <row r="2" spans="1:19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4:21" ht="12.75">
      <c r="N3" s="1" t="s">
        <v>1</v>
      </c>
      <c r="S3" s="3" t="s">
        <v>2</v>
      </c>
      <c r="T3" s="4" t="s">
        <v>3</v>
      </c>
      <c r="U3" s="4"/>
    </row>
    <row r="4" spans="1:21" ht="12.75">
      <c r="A4" s="5" t="s">
        <v>4</v>
      </c>
      <c r="B4" s="6" t="s">
        <v>5</v>
      </c>
      <c r="C4" s="7" t="s">
        <v>6</v>
      </c>
      <c r="D4" s="8" t="s">
        <v>7</v>
      </c>
      <c r="E4" s="8" t="s">
        <v>8</v>
      </c>
      <c r="F4" s="9" t="s">
        <v>9</v>
      </c>
      <c r="G4" s="8" t="s">
        <v>10</v>
      </c>
      <c r="H4" s="10" t="s">
        <v>11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2"/>
      <c r="U4" s="13"/>
    </row>
    <row r="5" spans="1:21" ht="12.75">
      <c r="A5" s="14"/>
      <c r="B5" s="14"/>
      <c r="C5" s="15" t="s">
        <v>12</v>
      </c>
      <c r="D5" s="16" t="s">
        <v>13</v>
      </c>
      <c r="E5" s="16" t="s">
        <v>14</v>
      </c>
      <c r="F5" s="17" t="s">
        <v>15</v>
      </c>
      <c r="G5" s="16" t="s">
        <v>16</v>
      </c>
      <c r="H5" s="18">
        <v>2008</v>
      </c>
      <c r="I5" s="18">
        <v>2009</v>
      </c>
      <c r="J5" s="18">
        <v>2010</v>
      </c>
      <c r="K5" s="18">
        <v>2011</v>
      </c>
      <c r="L5" s="18">
        <v>2012</v>
      </c>
      <c r="M5" s="18">
        <v>2013</v>
      </c>
      <c r="N5" s="18">
        <v>2014</v>
      </c>
      <c r="O5" s="18">
        <v>2015</v>
      </c>
      <c r="P5" s="18">
        <v>2016</v>
      </c>
      <c r="Q5" s="18">
        <v>2017</v>
      </c>
      <c r="R5" s="18">
        <v>2018</v>
      </c>
      <c r="S5" s="18">
        <v>2019</v>
      </c>
      <c r="T5" s="18"/>
      <c r="U5" s="19"/>
    </row>
    <row r="6" spans="1:21" ht="12.75">
      <c r="A6" s="14"/>
      <c r="B6" s="14"/>
      <c r="C6" s="15" t="s">
        <v>17</v>
      </c>
      <c r="D6" s="16" t="s">
        <v>18</v>
      </c>
      <c r="E6" s="16" t="s">
        <v>19</v>
      </c>
      <c r="F6" s="17" t="s">
        <v>20</v>
      </c>
      <c r="G6" s="16" t="s">
        <v>21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3"/>
    </row>
    <row r="7" spans="1:21" ht="12.75">
      <c r="A7" s="14"/>
      <c r="B7" s="14"/>
      <c r="C7" s="15" t="s">
        <v>22</v>
      </c>
      <c r="D7" s="16" t="s">
        <v>23</v>
      </c>
      <c r="E7" s="16" t="s">
        <v>24</v>
      </c>
      <c r="F7" s="17" t="s">
        <v>25</v>
      </c>
      <c r="G7" s="16" t="s">
        <v>26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13"/>
    </row>
    <row r="8" spans="1:21" ht="12.75">
      <c r="A8" s="21"/>
      <c r="B8" s="21"/>
      <c r="C8" s="22"/>
      <c r="D8" s="23" t="s">
        <v>27</v>
      </c>
      <c r="E8" s="23" t="s">
        <v>28</v>
      </c>
      <c r="F8" s="24" t="s">
        <v>29</v>
      </c>
      <c r="G8" s="23" t="s">
        <v>30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13"/>
    </row>
    <row r="9" spans="1:21" ht="12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18</v>
      </c>
      <c r="U9" s="13"/>
    </row>
    <row r="10" spans="1:20" ht="12.75">
      <c r="A10" s="26" t="s">
        <v>31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  <c r="P10" s="28"/>
      <c r="Q10" s="28"/>
      <c r="R10" s="28"/>
      <c r="S10" s="28"/>
      <c r="T10" s="28"/>
    </row>
    <row r="11" spans="1:21" ht="12.75" hidden="1">
      <c r="A11" s="5"/>
      <c r="B11" s="29"/>
      <c r="C11" s="29"/>
      <c r="D11" s="29"/>
      <c r="E11" s="29"/>
      <c r="F11" s="29">
        <v>0</v>
      </c>
      <c r="G11" s="29">
        <v>0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</row>
    <row r="12" spans="1:21" ht="12.75" hidden="1">
      <c r="A12" s="2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0"/>
    </row>
    <row r="13" spans="1:21" ht="12.75">
      <c r="A13" s="5">
        <v>1</v>
      </c>
      <c r="B13" s="29" t="s">
        <v>32</v>
      </c>
      <c r="C13" s="32" t="s">
        <v>33</v>
      </c>
      <c r="D13" s="32">
        <v>125716</v>
      </c>
      <c r="E13" s="32">
        <v>31428</v>
      </c>
      <c r="F13" s="32"/>
      <c r="G13" s="32">
        <v>94288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</row>
    <row r="14" spans="1:21" ht="12.75">
      <c r="A14" s="14"/>
      <c r="B14" s="33" t="s">
        <v>34</v>
      </c>
      <c r="C14" s="32" t="s">
        <v>35</v>
      </c>
      <c r="D14" s="32">
        <v>107900</v>
      </c>
      <c r="E14" s="32">
        <v>33400</v>
      </c>
      <c r="F14" s="32"/>
      <c r="G14" s="32">
        <v>74500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0"/>
    </row>
    <row r="15" spans="1:21" ht="12.75">
      <c r="A15" s="34"/>
      <c r="B15" s="31" t="s">
        <v>36</v>
      </c>
      <c r="C15" s="32" t="s">
        <v>37</v>
      </c>
      <c r="D15" s="32">
        <v>265000</v>
      </c>
      <c r="E15" s="32">
        <v>10000</v>
      </c>
      <c r="F15" s="32"/>
      <c r="G15" s="32">
        <v>255000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0"/>
    </row>
    <row r="16" spans="1:21" ht="12.75">
      <c r="A16" s="35"/>
      <c r="B16" s="31" t="s">
        <v>38</v>
      </c>
      <c r="C16" s="32" t="s">
        <v>39</v>
      </c>
      <c r="D16" s="32">
        <v>89800</v>
      </c>
      <c r="E16" s="32">
        <v>9400</v>
      </c>
      <c r="F16" s="32"/>
      <c r="G16" s="32">
        <v>80400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0"/>
    </row>
    <row r="17" spans="1:21" ht="12.75" hidden="1">
      <c r="A17" s="34"/>
      <c r="B17" s="33"/>
      <c r="C17" s="36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0"/>
    </row>
    <row r="18" spans="1:21" ht="12.75" customHeight="1" hidden="1">
      <c r="A18" s="14"/>
      <c r="B18" s="33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30"/>
    </row>
    <row r="19" spans="1:21" ht="12.75" hidden="1">
      <c r="A19" s="14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0"/>
    </row>
    <row r="20" spans="1:21" ht="12.75" hidden="1">
      <c r="A20" s="14"/>
      <c r="B20" s="33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0"/>
    </row>
    <row r="21" spans="1:21" ht="12.75">
      <c r="A21" s="14"/>
      <c r="B21" s="36" t="s">
        <v>40</v>
      </c>
      <c r="C21" s="37" t="s">
        <v>41</v>
      </c>
      <c r="D21" s="31">
        <v>72500</v>
      </c>
      <c r="E21" s="31">
        <v>5100</v>
      </c>
      <c r="F21" s="31"/>
      <c r="G21" s="31">
        <v>67400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0"/>
    </row>
    <row r="22" spans="1:21" ht="12.75">
      <c r="A22" s="14"/>
      <c r="B22" s="36" t="s">
        <v>42</v>
      </c>
      <c r="C22" s="37" t="s">
        <v>43</v>
      </c>
      <c r="D22" s="31">
        <v>103000</v>
      </c>
      <c r="E22" s="31">
        <v>10400</v>
      </c>
      <c r="F22" s="31"/>
      <c r="G22" s="31">
        <v>92600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0"/>
    </row>
    <row r="23" spans="1:21" ht="34.5" customHeight="1">
      <c r="A23" s="38">
        <v>2</v>
      </c>
      <c r="B23" s="39" t="s">
        <v>44</v>
      </c>
      <c r="C23" s="40" t="s">
        <v>45</v>
      </c>
      <c r="D23" s="41">
        <v>28400</v>
      </c>
      <c r="E23" s="41">
        <v>28400</v>
      </c>
      <c r="F23" s="41"/>
      <c r="G23" s="41">
        <v>0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</row>
    <row r="24" spans="1:21" ht="12" customHeight="1">
      <c r="A24" s="43"/>
      <c r="B24" s="44" t="s">
        <v>46</v>
      </c>
      <c r="C24" s="40" t="s">
        <v>47</v>
      </c>
      <c r="D24" s="41">
        <v>80004</v>
      </c>
      <c r="E24" s="41">
        <v>39996</v>
      </c>
      <c r="F24" s="41"/>
      <c r="G24" s="41">
        <v>40008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  <row r="25" spans="1:21" ht="32.25">
      <c r="A25" s="38">
        <v>3</v>
      </c>
      <c r="B25" s="39" t="s">
        <v>48</v>
      </c>
      <c r="C25" s="45" t="s">
        <v>49</v>
      </c>
      <c r="D25" s="46">
        <v>272559</v>
      </c>
      <c r="E25" s="46">
        <v>45655</v>
      </c>
      <c r="F25" s="46"/>
      <c r="G25" s="46">
        <v>226904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</row>
    <row r="26" spans="1:21" ht="12.75">
      <c r="A26" s="47"/>
      <c r="B26" s="48" t="s">
        <v>50</v>
      </c>
      <c r="C26" s="45" t="s">
        <v>51</v>
      </c>
      <c r="D26" s="46">
        <v>280191</v>
      </c>
      <c r="E26" s="46">
        <v>10000</v>
      </c>
      <c r="F26" s="46"/>
      <c r="G26" s="46">
        <v>270191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2"/>
    </row>
    <row r="27" spans="1:21" ht="24.75" customHeight="1">
      <c r="A27" s="49">
        <v>4</v>
      </c>
      <c r="B27" s="50" t="s">
        <v>52</v>
      </c>
      <c r="C27" s="46" t="s">
        <v>53</v>
      </c>
      <c r="D27" s="46">
        <v>104000</v>
      </c>
      <c r="E27" s="46">
        <v>12000</v>
      </c>
      <c r="F27" s="46"/>
      <c r="G27" s="46">
        <v>92000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2"/>
    </row>
    <row r="28" spans="1:21" ht="39.75" customHeight="1">
      <c r="A28" s="51">
        <v>5</v>
      </c>
      <c r="B28" s="52" t="s">
        <v>54</v>
      </c>
      <c r="C28" s="45" t="s">
        <v>55</v>
      </c>
      <c r="D28" s="46">
        <v>15000</v>
      </c>
      <c r="E28" s="46">
        <v>15000</v>
      </c>
      <c r="F28" s="46"/>
      <c r="G28" s="46">
        <v>0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2"/>
    </row>
    <row r="29" spans="1:21" ht="12.75" customHeight="1" hidden="1">
      <c r="A29" s="43"/>
      <c r="B29" s="50"/>
      <c r="C29" s="45"/>
      <c r="D29" s="46"/>
      <c r="E29" s="46"/>
      <c r="F29" s="46"/>
      <c r="G29" s="46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2"/>
    </row>
    <row r="30" spans="1:21" ht="12.75" hidden="1">
      <c r="A30" s="47"/>
      <c r="B30" s="53"/>
      <c r="C30" s="45"/>
      <c r="D30" s="46"/>
      <c r="E30" s="46"/>
      <c r="F30" s="46"/>
      <c r="G30" s="46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2"/>
    </row>
    <row r="31" spans="1:21" ht="21.75">
      <c r="A31" s="47">
        <v>6</v>
      </c>
      <c r="B31" s="54" t="s">
        <v>56</v>
      </c>
      <c r="C31" s="45" t="s">
        <v>57</v>
      </c>
      <c r="D31" s="46">
        <v>54000</v>
      </c>
      <c r="E31" s="46">
        <v>8550</v>
      </c>
      <c r="F31" s="46"/>
      <c r="G31" s="46">
        <v>45450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2"/>
    </row>
    <row r="32" spans="1:21" ht="21.75">
      <c r="A32" s="43">
        <v>7</v>
      </c>
      <c r="B32" s="55" t="s">
        <v>58</v>
      </c>
      <c r="C32" s="45" t="s">
        <v>59</v>
      </c>
      <c r="D32" s="46">
        <v>240000</v>
      </c>
      <c r="E32" s="46">
        <v>10000</v>
      </c>
      <c r="F32" s="46"/>
      <c r="G32" s="46">
        <v>230000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2"/>
    </row>
    <row r="33" spans="1:21" ht="21.75">
      <c r="A33" s="51">
        <v>8</v>
      </c>
      <c r="B33" s="56" t="s">
        <v>60</v>
      </c>
      <c r="C33" s="45" t="s">
        <v>61</v>
      </c>
      <c r="D33" s="46">
        <v>95000</v>
      </c>
      <c r="E33" s="46">
        <v>18600</v>
      </c>
      <c r="F33" s="46"/>
      <c r="G33" s="46">
        <v>76400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2"/>
    </row>
    <row r="34" spans="1:21" ht="12.75" hidden="1">
      <c r="A34" s="47">
        <v>10</v>
      </c>
      <c r="B34" s="54"/>
      <c r="C34" s="45"/>
      <c r="D34" s="46"/>
      <c r="E34" s="46"/>
      <c r="F34" s="46"/>
      <c r="G34" s="46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</row>
    <row r="35" spans="1:21" ht="24" customHeight="1">
      <c r="A35" s="43">
        <v>9</v>
      </c>
      <c r="B35" s="55" t="s">
        <v>62</v>
      </c>
      <c r="C35" s="57" t="s">
        <v>63</v>
      </c>
      <c r="D35" s="58">
        <v>35700</v>
      </c>
      <c r="E35" s="58">
        <v>7980</v>
      </c>
      <c r="F35" s="58"/>
      <c r="G35" s="58">
        <v>27720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2"/>
    </row>
    <row r="36" spans="1:21" ht="12.75">
      <c r="A36" s="38">
        <v>10</v>
      </c>
      <c r="B36" s="59" t="s">
        <v>64</v>
      </c>
      <c r="C36" s="58" t="s">
        <v>65</v>
      </c>
      <c r="D36" s="58">
        <v>120000</v>
      </c>
      <c r="E36" s="58">
        <v>5000</v>
      </c>
      <c r="F36" s="58"/>
      <c r="G36" s="58">
        <v>115000</v>
      </c>
      <c r="H36" s="40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2"/>
    </row>
    <row r="37" spans="1:21" ht="12.75">
      <c r="A37" s="47"/>
      <c r="B37" s="60" t="s">
        <v>66</v>
      </c>
      <c r="C37" s="41"/>
      <c r="D37" s="41"/>
      <c r="E37" s="41"/>
      <c r="F37" s="41"/>
      <c r="G37" s="41"/>
      <c r="H37" s="40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2"/>
    </row>
    <row r="38" spans="1:21" ht="21.75">
      <c r="A38" s="47">
        <v>11</v>
      </c>
      <c r="B38" s="54" t="s">
        <v>67</v>
      </c>
      <c r="C38" s="40" t="s">
        <v>68</v>
      </c>
      <c r="D38" s="41">
        <v>503150</v>
      </c>
      <c r="E38" s="41">
        <v>10000</v>
      </c>
      <c r="F38" s="41"/>
      <c r="G38" s="41">
        <v>493150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2"/>
    </row>
    <row r="39" spans="1:21" ht="21.75">
      <c r="A39" s="46">
        <v>12</v>
      </c>
      <c r="B39" s="61" t="s">
        <v>69</v>
      </c>
      <c r="C39" s="45" t="s">
        <v>70</v>
      </c>
      <c r="D39" s="46">
        <v>51212</v>
      </c>
      <c r="E39" s="46">
        <v>5795</v>
      </c>
      <c r="F39" s="46"/>
      <c r="G39" s="46">
        <v>45417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2"/>
    </row>
    <row r="40" spans="1:21" ht="21.75">
      <c r="A40" s="46">
        <v>13</v>
      </c>
      <c r="B40" s="62" t="s">
        <v>71</v>
      </c>
      <c r="C40" s="45" t="s">
        <v>72</v>
      </c>
      <c r="D40" s="46"/>
      <c r="E40" s="46"/>
      <c r="F40" s="46">
        <v>300000</v>
      </c>
      <c r="G40" s="46">
        <v>300000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2"/>
    </row>
    <row r="41" spans="1:21" ht="12.75">
      <c r="A41" s="63"/>
      <c r="B41" s="64"/>
      <c r="C41" s="32"/>
      <c r="D41" s="65">
        <f>SUM(D13:D40)</f>
        <v>2643132</v>
      </c>
      <c r="E41" s="65">
        <f>SUM(E13:E40)</f>
        <v>316704</v>
      </c>
      <c r="F41" s="65">
        <f>SUM(F13:F40)</f>
        <v>300000</v>
      </c>
      <c r="G41" s="65">
        <f>SUM(G13:G40)</f>
        <v>2626428</v>
      </c>
      <c r="H41" s="32">
        <f aca="true" t="shared" si="0" ref="H41:R41">SUM(H11:H23)</f>
        <v>0</v>
      </c>
      <c r="I41" s="32">
        <f t="shared" si="0"/>
        <v>0</v>
      </c>
      <c r="J41" s="32">
        <f t="shared" si="0"/>
        <v>0</v>
      </c>
      <c r="K41" s="32">
        <f t="shared" si="0"/>
        <v>0</v>
      </c>
      <c r="L41" s="32">
        <f t="shared" si="0"/>
        <v>0</v>
      </c>
      <c r="M41" s="32">
        <f t="shared" si="0"/>
        <v>0</v>
      </c>
      <c r="N41" s="32">
        <f t="shared" si="0"/>
        <v>0</v>
      </c>
      <c r="O41" s="32">
        <f t="shared" si="0"/>
        <v>0</v>
      </c>
      <c r="P41" s="32">
        <f>SUM(P11:P23)</f>
        <v>0</v>
      </c>
      <c r="Q41" s="32">
        <f>SUM(Q11:Q23)</f>
        <v>0</v>
      </c>
      <c r="R41" s="32">
        <f t="shared" si="0"/>
        <v>0</v>
      </c>
      <c r="S41" s="32">
        <f t="shared" si="0"/>
        <v>0</v>
      </c>
      <c r="T41" s="32">
        <f t="shared" si="0"/>
        <v>0</v>
      </c>
      <c r="U41" s="30"/>
    </row>
    <row r="42" spans="2:21" ht="12.75">
      <c r="B42" s="66"/>
      <c r="C42" s="30"/>
      <c r="D42" s="67"/>
      <c r="E42" s="67"/>
      <c r="F42" s="67"/>
      <c r="G42" s="67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2:21" ht="12.75">
      <c r="B43" s="66"/>
      <c r="C43" s="30"/>
      <c r="D43" s="67"/>
      <c r="E43" s="67"/>
      <c r="F43" s="67"/>
      <c r="G43" s="67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2:21" ht="12.75">
      <c r="B44" s="66"/>
      <c r="C44" s="30"/>
      <c r="D44" s="67"/>
      <c r="E44" s="67"/>
      <c r="F44" s="67"/>
      <c r="G44" s="67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12.75">
      <c r="A45" s="68"/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3" t="s">
        <v>73</v>
      </c>
      <c r="T45" s="30"/>
      <c r="U45" s="30"/>
    </row>
    <row r="46" spans="1:21" ht="13.5" customHeight="1">
      <c r="A46" s="14" t="s">
        <v>74</v>
      </c>
      <c r="B46" s="71" t="s">
        <v>75</v>
      </c>
      <c r="C46" s="15"/>
      <c r="D46" s="16"/>
      <c r="E46" s="16"/>
      <c r="F46" s="17"/>
      <c r="G46" s="16"/>
      <c r="H46" s="72" t="s">
        <v>76</v>
      </c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4"/>
      <c r="U46" s="75"/>
    </row>
    <row r="47" spans="1:21" ht="12.75">
      <c r="A47" s="14"/>
      <c r="B47" s="14"/>
      <c r="C47" s="15"/>
      <c r="D47" s="16"/>
      <c r="E47" s="16"/>
      <c r="F47" s="17"/>
      <c r="G47" s="16"/>
      <c r="H47" s="18">
        <v>2008</v>
      </c>
      <c r="I47" s="18">
        <v>2009</v>
      </c>
      <c r="J47" s="18">
        <v>2010</v>
      </c>
      <c r="K47" s="18">
        <v>2011</v>
      </c>
      <c r="L47" s="18">
        <v>2012</v>
      </c>
      <c r="M47" s="18">
        <v>2013</v>
      </c>
      <c r="N47" s="18">
        <v>2014</v>
      </c>
      <c r="O47" s="18">
        <v>2015</v>
      </c>
      <c r="P47" s="18">
        <v>2016</v>
      </c>
      <c r="Q47" s="18">
        <v>2017</v>
      </c>
      <c r="R47" s="18">
        <v>2018</v>
      </c>
      <c r="S47" s="76" t="s">
        <v>77</v>
      </c>
      <c r="T47" s="18"/>
      <c r="U47" s="19"/>
    </row>
    <row r="48" spans="1:21" ht="12.75" hidden="1">
      <c r="A48" s="14"/>
      <c r="B48" s="14"/>
      <c r="C48" s="15"/>
      <c r="D48" s="16"/>
      <c r="E48" s="16"/>
      <c r="F48" s="17"/>
      <c r="G48" s="16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13"/>
    </row>
    <row r="49" spans="1:21" ht="12.75" hidden="1">
      <c r="A49" s="14"/>
      <c r="B49" s="14"/>
      <c r="C49" s="15"/>
      <c r="D49" s="16"/>
      <c r="E49" s="16"/>
      <c r="F49" s="17"/>
      <c r="G49" s="16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13"/>
    </row>
    <row r="50" spans="1:21" ht="12.75" hidden="1">
      <c r="A50" s="21"/>
      <c r="B50" s="21"/>
      <c r="C50" s="22"/>
      <c r="D50" s="23"/>
      <c r="E50" s="23"/>
      <c r="F50" s="24"/>
      <c r="G50" s="23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13"/>
    </row>
    <row r="51" spans="1:21" ht="12.75">
      <c r="A51" s="10">
        <v>1</v>
      </c>
      <c r="B51" s="10">
        <v>2</v>
      </c>
      <c r="C51" s="10">
        <v>3</v>
      </c>
      <c r="D51" s="10">
        <v>4</v>
      </c>
      <c r="E51" s="10">
        <v>5</v>
      </c>
      <c r="F51" s="10">
        <v>6</v>
      </c>
      <c r="G51" s="10">
        <v>7</v>
      </c>
      <c r="H51" s="10">
        <v>8</v>
      </c>
      <c r="I51" s="10">
        <v>9</v>
      </c>
      <c r="J51" s="10">
        <v>10</v>
      </c>
      <c r="K51" s="10">
        <v>11</v>
      </c>
      <c r="L51" s="10">
        <v>12</v>
      </c>
      <c r="M51" s="10">
        <v>13</v>
      </c>
      <c r="N51" s="10">
        <v>14</v>
      </c>
      <c r="O51" s="10">
        <v>15</v>
      </c>
      <c r="P51" s="10">
        <v>16</v>
      </c>
      <c r="Q51" s="10">
        <v>17</v>
      </c>
      <c r="R51" s="10">
        <v>18</v>
      </c>
      <c r="S51" s="10">
        <v>19</v>
      </c>
      <c r="T51" s="10"/>
      <c r="U51" s="13"/>
    </row>
    <row r="52" spans="1:21" ht="12.75">
      <c r="A52" s="26" t="s">
        <v>78</v>
      </c>
      <c r="B52" s="2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8"/>
      <c r="P52" s="78"/>
      <c r="Q52" s="78"/>
      <c r="R52" s="78"/>
      <c r="S52" s="78"/>
      <c r="T52" s="78"/>
      <c r="U52" s="30"/>
    </row>
    <row r="53" spans="1:21" ht="12.75">
      <c r="A53" s="5">
        <v>1</v>
      </c>
      <c r="B53" s="29" t="s">
        <v>79</v>
      </c>
      <c r="C53" s="29"/>
      <c r="D53" s="29"/>
      <c r="E53" s="29"/>
      <c r="F53" s="29"/>
      <c r="G53" s="29"/>
      <c r="H53" s="29">
        <v>10336193</v>
      </c>
      <c r="I53" s="29">
        <v>9790000</v>
      </c>
      <c r="J53" s="29">
        <v>9790000</v>
      </c>
      <c r="K53" s="29">
        <v>9790000</v>
      </c>
      <c r="L53" s="29">
        <v>9790000</v>
      </c>
      <c r="M53" s="29">
        <v>9790000</v>
      </c>
      <c r="N53" s="29">
        <v>9790000</v>
      </c>
      <c r="O53" s="29">
        <v>9790000</v>
      </c>
      <c r="P53" s="29">
        <v>9790000</v>
      </c>
      <c r="Q53" s="29">
        <v>9790000</v>
      </c>
      <c r="R53" s="29">
        <v>9790000</v>
      </c>
      <c r="S53" s="29"/>
      <c r="T53" s="29"/>
      <c r="U53" s="30"/>
    </row>
    <row r="54" spans="1:21" ht="12.75" hidden="1">
      <c r="A54" s="79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  <c r="P54" s="81"/>
      <c r="Q54" s="81"/>
      <c r="R54" s="81"/>
      <c r="S54" s="81"/>
      <c r="T54" s="81"/>
      <c r="U54" s="30"/>
    </row>
    <row r="55" spans="1:21" ht="12.75">
      <c r="A55" s="26" t="s">
        <v>80</v>
      </c>
      <c r="B55" s="2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8"/>
      <c r="P55" s="78"/>
      <c r="Q55" s="78"/>
      <c r="R55" s="78"/>
      <c r="S55" s="78"/>
      <c r="T55" s="78"/>
      <c r="U55" s="30"/>
    </row>
    <row r="56" spans="1:21" ht="12.75">
      <c r="A56" s="14"/>
      <c r="B56" s="33" t="s">
        <v>81</v>
      </c>
      <c r="C56" s="31"/>
      <c r="D56" s="31"/>
      <c r="E56" s="31"/>
      <c r="F56" s="31"/>
      <c r="G56" s="31"/>
      <c r="H56" s="31">
        <v>300000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0"/>
    </row>
    <row r="57" spans="1:21" ht="12.75">
      <c r="A57" s="34"/>
      <c r="B57" s="32" t="s">
        <v>82</v>
      </c>
      <c r="C57" s="37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0"/>
    </row>
    <row r="58" spans="1:21" ht="12.75" hidden="1">
      <c r="A58" s="34"/>
      <c r="B58" s="32"/>
      <c r="C58" s="37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0"/>
    </row>
    <row r="59" spans="1:21" ht="12.75" hidden="1">
      <c r="A59" s="34"/>
      <c r="B59" s="32"/>
      <c r="C59" s="37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0"/>
    </row>
    <row r="60" spans="1:23" ht="12.75">
      <c r="A60" s="26" t="s">
        <v>83</v>
      </c>
      <c r="B60" s="82"/>
      <c r="C60" s="78"/>
      <c r="D60" s="32"/>
      <c r="E60" s="32"/>
      <c r="F60" s="32"/>
      <c r="G60" s="32"/>
      <c r="H60" s="65">
        <f>SUM(H53:H57)</f>
        <v>10636193</v>
      </c>
      <c r="I60" s="65">
        <f>SUM(I53:I59)</f>
        <v>9790000</v>
      </c>
      <c r="J60" s="65">
        <f>SUM(J53:J56)</f>
        <v>9790000</v>
      </c>
      <c r="K60" s="65">
        <f>SUM(K53:K56)</f>
        <v>9790000</v>
      </c>
      <c r="L60" s="65">
        <f>SUM(L53)</f>
        <v>9790000</v>
      </c>
      <c r="M60" s="65">
        <f aca="true" t="shared" si="1" ref="M60:R60">SUM(M53:M56)</f>
        <v>9790000</v>
      </c>
      <c r="N60" s="65">
        <f t="shared" si="1"/>
        <v>9790000</v>
      </c>
      <c r="O60" s="65">
        <f t="shared" si="1"/>
        <v>9790000</v>
      </c>
      <c r="P60" s="65">
        <f t="shared" si="1"/>
        <v>9790000</v>
      </c>
      <c r="Q60" s="65">
        <f t="shared" si="1"/>
        <v>9790000</v>
      </c>
      <c r="R60" s="65">
        <f t="shared" si="1"/>
        <v>9790000</v>
      </c>
      <c r="S60" s="65"/>
      <c r="T60" s="65"/>
      <c r="U60" s="67"/>
      <c r="V60" s="67"/>
      <c r="W60" s="67"/>
    </row>
    <row r="61" spans="1:23" ht="12.75" hidden="1">
      <c r="A61" s="66"/>
      <c r="B61" s="83"/>
      <c r="C61" s="30"/>
      <c r="D61" s="30"/>
      <c r="E61" s="30"/>
      <c r="F61" s="30"/>
      <c r="G61" s="30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</row>
    <row r="62" spans="1:23" ht="12.75" hidden="1">
      <c r="A62" s="66"/>
      <c r="B62" s="83"/>
      <c r="C62" s="30"/>
      <c r="D62" s="30"/>
      <c r="E62" s="30"/>
      <c r="F62" s="30"/>
      <c r="G62" s="30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</row>
    <row r="63" spans="1:23" ht="12.75" hidden="1">
      <c r="A63" s="66"/>
      <c r="B63" s="83"/>
      <c r="C63" s="30"/>
      <c r="D63" s="30"/>
      <c r="E63" s="30"/>
      <c r="F63" s="30"/>
      <c r="G63" s="30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</row>
    <row r="64" spans="1:23" ht="12.75" hidden="1">
      <c r="A64" s="66"/>
      <c r="B64" s="83"/>
      <c r="C64" s="30"/>
      <c r="D64" s="30"/>
      <c r="E64" s="30"/>
      <c r="F64" s="30"/>
      <c r="G64" s="30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</row>
    <row r="65" spans="1:23" ht="12.75" hidden="1">
      <c r="A65" s="66"/>
      <c r="B65" s="83"/>
      <c r="C65" s="30"/>
      <c r="D65" s="30"/>
      <c r="E65" s="30"/>
      <c r="F65" s="30"/>
      <c r="G65" s="30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</row>
    <row r="66" spans="1:23" ht="12.75" hidden="1">
      <c r="A66" s="66"/>
      <c r="B66" s="83"/>
      <c r="C66" s="30"/>
      <c r="D66" s="30"/>
      <c r="E66" s="30"/>
      <c r="F66" s="30"/>
      <c r="G66" s="30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4"/>
      <c r="U66" s="4"/>
      <c r="V66" s="67"/>
      <c r="W66" s="67"/>
    </row>
    <row r="67" spans="1:23" ht="12.75" hidden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3"/>
      <c r="V67" s="67"/>
      <c r="W67" s="67"/>
    </row>
    <row r="68" spans="1:21" ht="12.75">
      <c r="A68" s="21">
        <v>2</v>
      </c>
      <c r="B68" s="84" t="s">
        <v>84</v>
      </c>
      <c r="C68" s="31"/>
      <c r="D68" s="31"/>
      <c r="E68" s="31"/>
      <c r="F68" s="31"/>
      <c r="G68" s="31"/>
      <c r="H68" s="31">
        <f aca="true" t="shared" si="2" ref="H68:P68">SUM(H70+H77)</f>
        <v>10319489</v>
      </c>
      <c r="I68" s="31">
        <f t="shared" si="2"/>
        <v>9465324</v>
      </c>
      <c r="J68" s="31">
        <f t="shared" si="2"/>
        <v>9457632</v>
      </c>
      <c r="K68" s="31">
        <f t="shared" si="2"/>
        <v>9452728</v>
      </c>
      <c r="L68" s="31">
        <f t="shared" si="2"/>
        <v>9483133</v>
      </c>
      <c r="M68" s="31">
        <f t="shared" si="2"/>
        <v>9498496</v>
      </c>
      <c r="N68" s="31">
        <f t="shared" si="2"/>
        <v>9534450</v>
      </c>
      <c r="O68" s="31">
        <f t="shared" si="2"/>
        <v>9489750</v>
      </c>
      <c r="P68" s="31">
        <f>SUM(P70+P77)</f>
        <v>9545159</v>
      </c>
      <c r="Q68" s="31">
        <f>SUM(Q70+Q77)</f>
        <v>9616900</v>
      </c>
      <c r="R68" s="31">
        <f t="shared" si="2"/>
        <v>9730000</v>
      </c>
      <c r="S68" s="31"/>
      <c r="T68" s="31"/>
      <c r="U68" s="30"/>
    </row>
    <row r="69" spans="1:21" ht="12.75" hidden="1">
      <c r="A69" s="85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8"/>
      <c r="P69" s="78">
        <v>0</v>
      </c>
      <c r="Q69" s="78"/>
      <c r="R69" s="78">
        <v>0</v>
      </c>
      <c r="S69" s="78"/>
      <c r="T69" s="78"/>
      <c r="U69" s="30"/>
    </row>
    <row r="70" spans="1:21" ht="12.75">
      <c r="A70" s="86" t="s">
        <v>85</v>
      </c>
      <c r="B70" s="81"/>
      <c r="C70" s="32"/>
      <c r="D70" s="32"/>
      <c r="E70" s="32"/>
      <c r="F70" s="32"/>
      <c r="G70" s="32"/>
      <c r="H70" s="32">
        <v>9256465</v>
      </c>
      <c r="I70" s="32">
        <v>8235000</v>
      </c>
      <c r="J70" s="32">
        <v>8235000</v>
      </c>
      <c r="K70" s="32">
        <v>8235000</v>
      </c>
      <c r="L70" s="32">
        <v>8235000</v>
      </c>
      <c r="M70" s="32">
        <v>8235000</v>
      </c>
      <c r="N70" s="32">
        <v>8235000</v>
      </c>
      <c r="O70" s="32">
        <v>8235000</v>
      </c>
      <c r="P70" s="32">
        <v>8235000</v>
      </c>
      <c r="Q70" s="32">
        <v>8235000</v>
      </c>
      <c r="R70" s="32">
        <v>8235000</v>
      </c>
      <c r="S70" s="32"/>
      <c r="T70" s="32"/>
      <c r="U70" s="30"/>
    </row>
    <row r="71" spans="1:22" ht="12.75" hidden="1">
      <c r="A71" s="63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8"/>
      <c r="P71" s="78">
        <v>0</v>
      </c>
      <c r="Q71" s="78"/>
      <c r="R71" s="78">
        <v>0</v>
      </c>
      <c r="S71" s="78"/>
      <c r="T71" s="78"/>
      <c r="U71" s="30"/>
      <c r="V71" s="1" t="s">
        <v>86</v>
      </c>
    </row>
    <row r="72" spans="1:21" ht="12.75">
      <c r="A72" s="63"/>
      <c r="B72" s="78" t="s">
        <v>87</v>
      </c>
      <c r="C72" s="32"/>
      <c r="D72" s="32"/>
      <c r="E72" s="32"/>
      <c r="F72" s="32"/>
      <c r="G72" s="32"/>
      <c r="H72" s="32">
        <v>4524297</v>
      </c>
      <c r="I72" s="32">
        <v>4109000</v>
      </c>
      <c r="J72" s="32">
        <v>4109000</v>
      </c>
      <c r="K72" s="32">
        <v>4109000</v>
      </c>
      <c r="L72" s="32">
        <v>4109000</v>
      </c>
      <c r="M72" s="32">
        <v>4109000</v>
      </c>
      <c r="N72" s="32">
        <v>4109000</v>
      </c>
      <c r="O72" s="32">
        <v>4109000</v>
      </c>
      <c r="P72" s="32">
        <v>4109000</v>
      </c>
      <c r="Q72" s="32">
        <v>4109000</v>
      </c>
      <c r="R72" s="32">
        <v>4109000</v>
      </c>
      <c r="S72" s="32"/>
      <c r="T72" s="32"/>
      <c r="U72" s="30"/>
    </row>
    <row r="73" spans="1:21" ht="12.75" hidden="1">
      <c r="A73" s="79"/>
      <c r="B73" s="81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30"/>
    </row>
    <row r="74" spans="1:21" ht="12.75">
      <c r="A74" s="35"/>
      <c r="B74" s="81" t="s">
        <v>88</v>
      </c>
      <c r="C74" s="31"/>
      <c r="D74" s="31"/>
      <c r="E74" s="31"/>
      <c r="F74" s="31"/>
      <c r="G74" s="31"/>
      <c r="H74" s="31">
        <v>1495977</v>
      </c>
      <c r="I74" s="31">
        <v>1850000</v>
      </c>
      <c r="J74" s="31">
        <v>1850000</v>
      </c>
      <c r="K74" s="31">
        <v>1850000</v>
      </c>
      <c r="L74" s="31">
        <v>1850000</v>
      </c>
      <c r="M74" s="31">
        <v>1850000</v>
      </c>
      <c r="N74" s="31">
        <v>1850000</v>
      </c>
      <c r="O74" s="31">
        <v>1850000</v>
      </c>
      <c r="P74" s="31">
        <v>1850000</v>
      </c>
      <c r="Q74" s="31">
        <v>1850000</v>
      </c>
      <c r="R74" s="31">
        <v>1850000</v>
      </c>
      <c r="S74" s="31"/>
      <c r="T74" s="31"/>
      <c r="U74" s="30"/>
    </row>
    <row r="75" spans="1:21" ht="12.75">
      <c r="A75" s="63"/>
      <c r="B75" s="78" t="s">
        <v>89</v>
      </c>
      <c r="C75" s="32"/>
      <c r="D75" s="32"/>
      <c r="E75" s="32"/>
      <c r="F75" s="32"/>
      <c r="G75" s="32"/>
      <c r="H75" s="32">
        <v>142000</v>
      </c>
      <c r="I75" s="32">
        <v>178900</v>
      </c>
      <c r="J75" s="32">
        <v>145600</v>
      </c>
      <c r="K75" s="32">
        <v>118200</v>
      </c>
      <c r="L75" s="32">
        <v>97900</v>
      </c>
      <c r="M75" s="32">
        <v>79500</v>
      </c>
      <c r="N75" s="32">
        <v>62000</v>
      </c>
      <c r="O75" s="32">
        <v>46700</v>
      </c>
      <c r="P75" s="32">
        <v>28700</v>
      </c>
      <c r="Q75" s="32">
        <v>14000</v>
      </c>
      <c r="R75" s="32">
        <v>3600</v>
      </c>
      <c r="S75" s="87">
        <f>SUM(H75:R75)</f>
        <v>917100</v>
      </c>
      <c r="T75" s="32"/>
      <c r="U75" s="30"/>
    </row>
    <row r="76" spans="1:21" ht="12.75" hidden="1">
      <c r="A76" s="63"/>
      <c r="B76" s="78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>
        <v>0</v>
      </c>
      <c r="Q76" s="32"/>
      <c r="R76" s="32">
        <v>0</v>
      </c>
      <c r="S76" s="87">
        <f>SUM(E76:Q76)</f>
        <v>0</v>
      </c>
      <c r="T76" s="32"/>
      <c r="U76" s="30"/>
    </row>
    <row r="77" spans="1:21" ht="12.75">
      <c r="A77" s="85" t="s">
        <v>90</v>
      </c>
      <c r="B77" s="78"/>
      <c r="C77" s="32"/>
      <c r="D77" s="32"/>
      <c r="E77" s="32"/>
      <c r="F77" s="32"/>
      <c r="G77" s="32"/>
      <c r="H77" s="32">
        <f aca="true" t="shared" si="3" ref="H77:O77">SUM(H78:H79)</f>
        <v>1063024</v>
      </c>
      <c r="I77" s="32">
        <f t="shared" si="3"/>
        <v>1230324</v>
      </c>
      <c r="J77" s="32">
        <f t="shared" si="3"/>
        <v>1222632</v>
      </c>
      <c r="K77" s="32">
        <f t="shared" si="3"/>
        <v>1217728</v>
      </c>
      <c r="L77" s="32">
        <f t="shared" si="3"/>
        <v>1248133</v>
      </c>
      <c r="M77" s="32">
        <f t="shared" si="3"/>
        <v>1263496</v>
      </c>
      <c r="N77" s="32">
        <f t="shared" si="3"/>
        <v>1299450</v>
      </c>
      <c r="O77" s="32">
        <f>SUM(O78)</f>
        <v>1254750</v>
      </c>
      <c r="P77" s="32">
        <f>SUM(P78:P79)</f>
        <v>1310159</v>
      </c>
      <c r="Q77" s="32">
        <f>SUM(Q78:Q79)</f>
        <v>1381900</v>
      </c>
      <c r="R77" s="32">
        <f t="shared" si="3"/>
        <v>1495000</v>
      </c>
      <c r="S77" s="87"/>
      <c r="T77" s="32"/>
      <c r="U77" s="30"/>
    </row>
    <row r="78" spans="1:21" ht="12.75">
      <c r="A78" s="63"/>
      <c r="B78" s="78" t="s">
        <v>91</v>
      </c>
      <c r="C78" s="32"/>
      <c r="D78" s="32"/>
      <c r="E78" s="32"/>
      <c r="F78" s="32"/>
      <c r="G78" s="32"/>
      <c r="H78" s="32">
        <v>876114</v>
      </c>
      <c r="I78" s="32">
        <v>1043414</v>
      </c>
      <c r="J78" s="32">
        <v>1035726</v>
      </c>
      <c r="K78" s="32">
        <v>1217728</v>
      </c>
      <c r="L78" s="32">
        <v>1248133</v>
      </c>
      <c r="M78" s="32">
        <v>1263496</v>
      </c>
      <c r="N78" s="32">
        <v>1299450</v>
      </c>
      <c r="O78" s="32">
        <v>1254750</v>
      </c>
      <c r="P78" s="32">
        <v>1310159</v>
      </c>
      <c r="Q78" s="32">
        <v>1381900</v>
      </c>
      <c r="R78" s="32">
        <v>1495000</v>
      </c>
      <c r="S78" s="87"/>
      <c r="T78" s="32"/>
      <c r="U78" s="30"/>
    </row>
    <row r="79" spans="1:21" ht="12.75">
      <c r="A79" s="63"/>
      <c r="B79" s="78" t="s">
        <v>92</v>
      </c>
      <c r="C79" s="32"/>
      <c r="D79" s="32"/>
      <c r="E79" s="32"/>
      <c r="F79" s="32"/>
      <c r="G79" s="32"/>
      <c r="H79" s="32">
        <v>186910</v>
      </c>
      <c r="I79" s="32">
        <v>186910</v>
      </c>
      <c r="J79" s="32">
        <v>186906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87">
        <f aca="true" t="shared" si="4" ref="S79:S102">SUM(H79:R79)</f>
        <v>560726</v>
      </c>
      <c r="T79" s="32"/>
      <c r="U79" s="30"/>
    </row>
    <row r="80" spans="1:21" ht="12.75">
      <c r="A80" s="26" t="s">
        <v>93</v>
      </c>
      <c r="B80" s="28"/>
      <c r="C80" s="88"/>
      <c r="D80" s="88"/>
      <c r="E80" s="88"/>
      <c r="F80" s="88"/>
      <c r="G80" s="88"/>
      <c r="H80" s="32">
        <f aca="true" t="shared" si="5" ref="H80:R80">SUM(H81:H104)</f>
        <v>316704</v>
      </c>
      <c r="I80" s="32">
        <f t="shared" si="5"/>
        <v>324676</v>
      </c>
      <c r="J80" s="32">
        <f t="shared" si="5"/>
        <v>332368</v>
      </c>
      <c r="K80" s="32">
        <f t="shared" si="5"/>
        <v>337272</v>
      </c>
      <c r="L80" s="32">
        <f t="shared" si="5"/>
        <v>306867</v>
      </c>
      <c r="M80" s="32">
        <f t="shared" si="5"/>
        <v>291504</v>
      </c>
      <c r="N80" s="32">
        <f t="shared" si="5"/>
        <v>255550</v>
      </c>
      <c r="O80" s="32">
        <f t="shared" si="5"/>
        <v>300250</v>
      </c>
      <c r="P80" s="32">
        <f t="shared" si="5"/>
        <v>244841</v>
      </c>
      <c r="Q80" s="32">
        <f t="shared" si="5"/>
        <v>173100</v>
      </c>
      <c r="R80" s="32">
        <f t="shared" si="5"/>
        <v>60000</v>
      </c>
      <c r="S80" s="87">
        <f t="shared" si="4"/>
        <v>2943132</v>
      </c>
      <c r="T80" s="32"/>
      <c r="U80" s="30"/>
    </row>
    <row r="81" spans="1:20" ht="12.75">
      <c r="A81" s="89"/>
      <c r="B81" s="78" t="s">
        <v>94</v>
      </c>
      <c r="C81" s="88"/>
      <c r="D81" s="88"/>
      <c r="E81" s="88"/>
      <c r="F81" s="88"/>
      <c r="G81" s="88"/>
      <c r="H81" s="32">
        <v>33400</v>
      </c>
      <c r="I81" s="32">
        <v>33400</v>
      </c>
      <c r="J81" s="32">
        <v>41100</v>
      </c>
      <c r="K81" s="32"/>
      <c r="L81" s="90"/>
      <c r="M81" s="90"/>
      <c r="N81" s="32"/>
      <c r="O81" s="88"/>
      <c r="P81" s="88">
        <v>0</v>
      </c>
      <c r="Q81" s="88"/>
      <c r="R81" s="88">
        <v>0</v>
      </c>
      <c r="S81" s="87">
        <f t="shared" si="4"/>
        <v>107900</v>
      </c>
      <c r="T81" s="88"/>
    </row>
    <row r="82" spans="1:20" ht="12.75">
      <c r="A82" s="89"/>
      <c r="B82" s="78" t="s">
        <v>95</v>
      </c>
      <c r="C82" s="88"/>
      <c r="D82" s="88"/>
      <c r="E82" s="88"/>
      <c r="F82" s="88"/>
      <c r="G82" s="88"/>
      <c r="H82" s="32">
        <v>12000</v>
      </c>
      <c r="I82" s="32">
        <v>27000</v>
      </c>
      <c r="J82" s="32">
        <v>32000</v>
      </c>
      <c r="K82" s="32">
        <v>33000</v>
      </c>
      <c r="L82" s="90"/>
      <c r="M82" s="90"/>
      <c r="N82" s="32"/>
      <c r="O82" s="88"/>
      <c r="P82" s="88"/>
      <c r="Q82" s="88"/>
      <c r="R82" s="88"/>
      <c r="S82" s="87">
        <f t="shared" si="4"/>
        <v>104000</v>
      </c>
      <c r="T82" s="88"/>
    </row>
    <row r="83" spans="1:21" ht="12.75" hidden="1">
      <c r="A83" s="63"/>
      <c r="B83" s="91"/>
      <c r="C83" s="88"/>
      <c r="D83" s="88"/>
      <c r="E83" s="88"/>
      <c r="F83" s="88"/>
      <c r="G83" s="88"/>
      <c r="H83" s="32"/>
      <c r="I83" s="32"/>
      <c r="J83" s="32"/>
      <c r="K83" s="32"/>
      <c r="L83" s="32"/>
      <c r="M83" s="32"/>
      <c r="N83" s="32"/>
      <c r="O83" s="32">
        <v>0</v>
      </c>
      <c r="P83" s="32">
        <v>0</v>
      </c>
      <c r="Q83" s="32">
        <v>0</v>
      </c>
      <c r="R83" s="32">
        <v>0</v>
      </c>
      <c r="S83" s="87">
        <f t="shared" si="4"/>
        <v>0</v>
      </c>
      <c r="T83" s="32"/>
      <c r="U83" s="30"/>
    </row>
    <row r="84" spans="1:21" ht="12.75" hidden="1">
      <c r="A84" s="63"/>
      <c r="B84" s="91"/>
      <c r="C84" s="88"/>
      <c r="D84" s="88"/>
      <c r="E84" s="88"/>
      <c r="F84" s="88"/>
      <c r="G84" s="88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87">
        <f t="shared" si="4"/>
        <v>0</v>
      </c>
      <c r="T84" s="32"/>
      <c r="U84" s="30"/>
    </row>
    <row r="85" spans="1:21" ht="12.75" hidden="1">
      <c r="A85" s="63"/>
      <c r="B85" s="91"/>
      <c r="C85" s="88"/>
      <c r="D85" s="88"/>
      <c r="E85" s="88"/>
      <c r="F85" s="88"/>
      <c r="G85" s="88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87">
        <f t="shared" si="4"/>
        <v>0</v>
      </c>
      <c r="T85" s="32"/>
      <c r="U85" s="30"/>
    </row>
    <row r="86" spans="1:21" ht="12.75">
      <c r="A86" s="63"/>
      <c r="B86" s="91" t="s">
        <v>96</v>
      </c>
      <c r="C86" s="88"/>
      <c r="D86" s="88"/>
      <c r="E86" s="88"/>
      <c r="F86" s="88"/>
      <c r="G86" s="88"/>
      <c r="H86" s="32">
        <v>31428</v>
      </c>
      <c r="I86" s="32">
        <v>31428</v>
      </c>
      <c r="J86" s="32">
        <v>31428</v>
      </c>
      <c r="K86" s="32">
        <v>31432</v>
      </c>
      <c r="L86" s="32"/>
      <c r="M86" s="32"/>
      <c r="N86" s="32"/>
      <c r="O86" s="32"/>
      <c r="P86" s="32"/>
      <c r="Q86" s="32"/>
      <c r="R86" s="32"/>
      <c r="S86" s="87">
        <f t="shared" si="4"/>
        <v>125716</v>
      </c>
      <c r="T86" s="32"/>
      <c r="U86" s="30"/>
    </row>
    <row r="87" spans="1:21" ht="12.75">
      <c r="A87" s="63"/>
      <c r="B87" s="91" t="s">
        <v>97</v>
      </c>
      <c r="C87" s="88"/>
      <c r="D87" s="88"/>
      <c r="E87" s="88"/>
      <c r="F87" s="88"/>
      <c r="G87" s="88"/>
      <c r="H87" s="32">
        <v>28400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87">
        <f t="shared" si="4"/>
        <v>28400</v>
      </c>
      <c r="T87" s="32"/>
      <c r="U87" s="30"/>
    </row>
    <row r="88" spans="1:21" ht="12.75">
      <c r="A88" s="63"/>
      <c r="B88" s="91" t="s">
        <v>98</v>
      </c>
      <c r="C88" s="88"/>
      <c r="D88" s="88"/>
      <c r="E88" s="88"/>
      <c r="F88" s="88"/>
      <c r="G88" s="88"/>
      <c r="H88" s="32">
        <v>15000</v>
      </c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87">
        <f t="shared" si="4"/>
        <v>15000</v>
      </c>
      <c r="T88" s="32"/>
      <c r="U88" s="30"/>
    </row>
    <row r="89" spans="1:21" ht="12.75" hidden="1">
      <c r="A89" s="63"/>
      <c r="B89" s="91"/>
      <c r="C89" s="88"/>
      <c r="D89" s="88"/>
      <c r="E89" s="88"/>
      <c r="F89" s="88"/>
      <c r="G89" s="88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87">
        <f t="shared" si="4"/>
        <v>0</v>
      </c>
      <c r="T89" s="32"/>
      <c r="U89" s="30"/>
    </row>
    <row r="90" spans="1:21" ht="12.75">
      <c r="A90" s="63"/>
      <c r="B90" s="91" t="s">
        <v>99</v>
      </c>
      <c r="C90" s="88"/>
      <c r="D90" s="88"/>
      <c r="E90" s="88"/>
      <c r="F90" s="88"/>
      <c r="G90" s="88"/>
      <c r="H90" s="32">
        <v>45655</v>
      </c>
      <c r="I90" s="32">
        <v>45600</v>
      </c>
      <c r="J90" s="32">
        <v>45600</v>
      </c>
      <c r="K90" s="32">
        <v>45600</v>
      </c>
      <c r="L90" s="32">
        <v>45600</v>
      </c>
      <c r="M90" s="32">
        <v>44504</v>
      </c>
      <c r="N90" s="32"/>
      <c r="O90" s="32"/>
      <c r="P90" s="32"/>
      <c r="Q90" s="32"/>
      <c r="R90" s="32"/>
      <c r="S90" s="87">
        <f t="shared" si="4"/>
        <v>272559</v>
      </c>
      <c r="T90" s="32"/>
      <c r="U90" s="30"/>
    </row>
    <row r="91" spans="1:21" ht="12.75">
      <c r="A91" s="63"/>
      <c r="B91" s="91" t="s">
        <v>100</v>
      </c>
      <c r="C91" s="88"/>
      <c r="D91" s="88"/>
      <c r="E91" s="88"/>
      <c r="F91" s="88"/>
      <c r="G91" s="88"/>
      <c r="H91" s="32">
        <v>10000</v>
      </c>
      <c r="I91" s="32">
        <v>10000</v>
      </c>
      <c r="J91" s="32">
        <v>10000</v>
      </c>
      <c r="K91" s="32">
        <v>10000</v>
      </c>
      <c r="L91" s="32">
        <v>10000</v>
      </c>
      <c r="M91" s="32">
        <v>10000</v>
      </c>
      <c r="N91" s="32">
        <v>60000</v>
      </c>
      <c r="O91" s="32">
        <v>80000</v>
      </c>
      <c r="P91" s="32">
        <v>80191</v>
      </c>
      <c r="Q91" s="32"/>
      <c r="R91" s="32"/>
      <c r="S91" s="87">
        <f t="shared" si="4"/>
        <v>280191</v>
      </c>
      <c r="T91" s="32"/>
      <c r="U91" s="30"/>
    </row>
    <row r="92" spans="1:21" ht="12.75">
      <c r="A92" s="63"/>
      <c r="B92" s="91" t="s">
        <v>101</v>
      </c>
      <c r="C92" s="88"/>
      <c r="D92" s="88"/>
      <c r="E92" s="88"/>
      <c r="F92" s="88"/>
      <c r="G92" s="88"/>
      <c r="H92" s="32">
        <v>8550</v>
      </c>
      <c r="I92" s="32">
        <v>11400</v>
      </c>
      <c r="J92" s="32">
        <v>11400</v>
      </c>
      <c r="K92" s="32">
        <v>11400</v>
      </c>
      <c r="L92" s="32">
        <v>11250</v>
      </c>
      <c r="M92" s="32"/>
      <c r="N92" s="32"/>
      <c r="O92" s="32"/>
      <c r="P92" s="32"/>
      <c r="Q92" s="32"/>
      <c r="R92" s="32"/>
      <c r="S92" s="87">
        <f t="shared" si="4"/>
        <v>54000</v>
      </c>
      <c r="T92" s="32"/>
      <c r="U92" s="30"/>
    </row>
    <row r="93" spans="1:21" ht="12.75">
      <c r="A93" s="63"/>
      <c r="B93" s="91" t="s">
        <v>102</v>
      </c>
      <c r="C93" s="88"/>
      <c r="D93" s="88"/>
      <c r="E93" s="88"/>
      <c r="F93" s="88"/>
      <c r="G93" s="88"/>
      <c r="H93" s="32">
        <v>39996</v>
      </c>
      <c r="I93" s="32">
        <v>40008</v>
      </c>
      <c r="J93" s="32"/>
      <c r="K93" s="32"/>
      <c r="L93" s="32"/>
      <c r="M93" s="32"/>
      <c r="N93" s="32"/>
      <c r="O93" s="32"/>
      <c r="P93" s="32"/>
      <c r="Q93" s="32"/>
      <c r="R93" s="32"/>
      <c r="S93" s="87">
        <f t="shared" si="4"/>
        <v>80004</v>
      </c>
      <c r="T93" s="32"/>
      <c r="U93" s="30"/>
    </row>
    <row r="94" spans="1:21" ht="12.75">
      <c r="A94" s="63"/>
      <c r="B94" s="91" t="s">
        <v>103</v>
      </c>
      <c r="C94" s="88"/>
      <c r="D94" s="88"/>
      <c r="E94" s="88"/>
      <c r="F94" s="88"/>
      <c r="G94" s="88"/>
      <c r="H94" s="32">
        <v>18600</v>
      </c>
      <c r="I94" s="32">
        <v>18600</v>
      </c>
      <c r="J94" s="32">
        <v>18600</v>
      </c>
      <c r="K94" s="32">
        <v>18600</v>
      </c>
      <c r="L94" s="32">
        <v>18600</v>
      </c>
      <c r="M94" s="32">
        <v>2000</v>
      </c>
      <c r="N94" s="32"/>
      <c r="O94" s="32"/>
      <c r="P94" s="32"/>
      <c r="Q94" s="32"/>
      <c r="R94" s="32"/>
      <c r="S94" s="87">
        <f t="shared" si="4"/>
        <v>95000</v>
      </c>
      <c r="T94" s="32"/>
      <c r="U94" s="30"/>
    </row>
    <row r="95" spans="1:21" ht="12.75">
      <c r="A95" s="63"/>
      <c r="B95" s="91" t="s">
        <v>104</v>
      </c>
      <c r="C95" s="88"/>
      <c r="D95" s="88"/>
      <c r="E95" s="88"/>
      <c r="F95" s="88"/>
      <c r="G95" s="88"/>
      <c r="H95" s="32">
        <v>10000</v>
      </c>
      <c r="I95" s="32">
        <v>10000</v>
      </c>
      <c r="J95" s="32">
        <v>25000</v>
      </c>
      <c r="K95" s="32">
        <v>40000</v>
      </c>
      <c r="L95" s="32">
        <v>40000</v>
      </c>
      <c r="M95" s="32">
        <v>40000</v>
      </c>
      <c r="N95" s="32">
        <v>40000</v>
      </c>
      <c r="O95" s="32">
        <v>60000</v>
      </c>
      <c r="P95" s="32"/>
      <c r="Q95" s="32"/>
      <c r="R95" s="32"/>
      <c r="S95" s="87">
        <f t="shared" si="4"/>
        <v>265000</v>
      </c>
      <c r="T95" s="32"/>
      <c r="U95" s="30"/>
    </row>
    <row r="96" spans="1:21" ht="12.75">
      <c r="A96" s="63"/>
      <c r="B96" s="91" t="s">
        <v>105</v>
      </c>
      <c r="C96" s="88"/>
      <c r="D96" s="88"/>
      <c r="E96" s="88"/>
      <c r="F96" s="88"/>
      <c r="G96" s="88"/>
      <c r="H96" s="32">
        <v>9400</v>
      </c>
      <c r="I96" s="32">
        <v>9400</v>
      </c>
      <c r="J96" s="32">
        <v>9400</v>
      </c>
      <c r="K96" s="32">
        <v>9400</v>
      </c>
      <c r="L96" s="32">
        <v>9400</v>
      </c>
      <c r="M96" s="32">
        <v>9400</v>
      </c>
      <c r="N96" s="32">
        <v>9400</v>
      </c>
      <c r="O96" s="32">
        <v>9400</v>
      </c>
      <c r="P96" s="32">
        <v>9650</v>
      </c>
      <c r="Q96" s="32">
        <v>4950</v>
      </c>
      <c r="R96" s="32"/>
      <c r="S96" s="87">
        <f t="shared" si="4"/>
        <v>89800</v>
      </c>
      <c r="T96" s="32"/>
      <c r="U96" s="30"/>
    </row>
    <row r="97" spans="1:21" ht="12.75">
      <c r="A97" s="63"/>
      <c r="B97" s="91" t="s">
        <v>106</v>
      </c>
      <c r="C97" s="88"/>
      <c r="D97" s="88"/>
      <c r="E97" s="88"/>
      <c r="F97" s="88"/>
      <c r="G97" s="88"/>
      <c r="H97" s="32">
        <v>10000</v>
      </c>
      <c r="I97" s="32">
        <v>20000</v>
      </c>
      <c r="J97" s="32">
        <v>40000</v>
      </c>
      <c r="K97" s="32">
        <v>50000</v>
      </c>
      <c r="L97" s="32">
        <v>50000</v>
      </c>
      <c r="M97" s="32">
        <v>70000</v>
      </c>
      <c r="N97" s="32"/>
      <c r="O97" s="32"/>
      <c r="P97" s="32"/>
      <c r="Q97" s="32"/>
      <c r="R97" s="32"/>
      <c r="S97" s="87">
        <f t="shared" si="4"/>
        <v>240000</v>
      </c>
      <c r="T97" s="32"/>
      <c r="U97" s="30"/>
    </row>
    <row r="98" spans="1:21" ht="12.75">
      <c r="A98" s="63"/>
      <c r="B98" s="91" t="s">
        <v>107</v>
      </c>
      <c r="C98" s="88"/>
      <c r="D98" s="88"/>
      <c r="E98" s="88"/>
      <c r="F98" s="88"/>
      <c r="G98" s="88"/>
      <c r="H98" s="32">
        <v>5100</v>
      </c>
      <c r="I98" s="32">
        <v>10200</v>
      </c>
      <c r="J98" s="32">
        <v>10200</v>
      </c>
      <c r="K98" s="32">
        <v>10200</v>
      </c>
      <c r="L98" s="32">
        <v>10200</v>
      </c>
      <c r="M98" s="32">
        <v>10200</v>
      </c>
      <c r="N98" s="32">
        <v>10750</v>
      </c>
      <c r="O98" s="32">
        <v>5650</v>
      </c>
      <c r="P98" s="32"/>
      <c r="Q98" s="32"/>
      <c r="R98" s="32"/>
      <c r="S98" s="87">
        <f t="shared" si="4"/>
        <v>72500</v>
      </c>
      <c r="T98" s="32"/>
      <c r="U98" s="30"/>
    </row>
    <row r="99" spans="1:21" ht="12.75">
      <c r="A99" s="63"/>
      <c r="B99" s="91" t="s">
        <v>108</v>
      </c>
      <c r="C99" s="88"/>
      <c r="D99" s="88"/>
      <c r="E99" s="88"/>
      <c r="F99" s="88"/>
      <c r="G99" s="88"/>
      <c r="H99" s="32">
        <v>10400</v>
      </c>
      <c r="I99" s="32">
        <v>10400</v>
      </c>
      <c r="J99" s="32">
        <v>10400</v>
      </c>
      <c r="K99" s="32">
        <v>10400</v>
      </c>
      <c r="L99" s="32">
        <v>10400</v>
      </c>
      <c r="M99" s="32">
        <v>10400</v>
      </c>
      <c r="N99" s="32">
        <v>10400</v>
      </c>
      <c r="O99" s="32">
        <v>10200</v>
      </c>
      <c r="P99" s="32">
        <v>10000</v>
      </c>
      <c r="Q99" s="32">
        <v>10000</v>
      </c>
      <c r="R99" s="32"/>
      <c r="S99" s="87">
        <f t="shared" si="4"/>
        <v>103000</v>
      </c>
      <c r="T99" s="32"/>
      <c r="U99" s="30"/>
    </row>
    <row r="100" spans="1:21" ht="12.75">
      <c r="A100" s="63"/>
      <c r="B100" s="91" t="s">
        <v>109</v>
      </c>
      <c r="C100" s="88"/>
      <c r="D100" s="88"/>
      <c r="E100" s="88"/>
      <c r="F100" s="88"/>
      <c r="G100" s="88"/>
      <c r="H100" s="32">
        <v>5000</v>
      </c>
      <c r="I100" s="32">
        <v>5000</v>
      </c>
      <c r="J100" s="32">
        <v>5000</v>
      </c>
      <c r="K100" s="32">
        <v>5000</v>
      </c>
      <c r="L100" s="32">
        <v>15000</v>
      </c>
      <c r="M100" s="32">
        <v>15000</v>
      </c>
      <c r="N100" s="32">
        <v>15000</v>
      </c>
      <c r="O100" s="32">
        <v>15000</v>
      </c>
      <c r="P100" s="32">
        <v>15000</v>
      </c>
      <c r="Q100" s="32">
        <v>25000</v>
      </c>
      <c r="R100" s="32"/>
      <c r="S100" s="87">
        <f>SUM(H100:R100)</f>
        <v>120000</v>
      </c>
      <c r="T100" s="32"/>
      <c r="U100" s="30"/>
    </row>
    <row r="101" spans="1:21" ht="12.75">
      <c r="A101" s="63"/>
      <c r="B101" s="91" t="s">
        <v>110</v>
      </c>
      <c r="C101" s="88"/>
      <c r="D101" s="88"/>
      <c r="E101" s="88"/>
      <c r="F101" s="88"/>
      <c r="G101" s="88"/>
      <c r="H101" s="32">
        <v>7980</v>
      </c>
      <c r="I101" s="32">
        <v>9240</v>
      </c>
      <c r="J101" s="32">
        <v>9240</v>
      </c>
      <c r="K101" s="32">
        <v>9240</v>
      </c>
      <c r="L101" s="32"/>
      <c r="M101" s="32"/>
      <c r="N101" s="32"/>
      <c r="O101" s="32"/>
      <c r="P101" s="32"/>
      <c r="Q101" s="32"/>
      <c r="R101" s="32"/>
      <c r="S101" s="87">
        <f>SUM(H101:R101)</f>
        <v>35700</v>
      </c>
      <c r="T101" s="32"/>
      <c r="U101" s="30"/>
    </row>
    <row r="102" spans="1:21" ht="12.75">
      <c r="A102" s="63"/>
      <c r="B102" s="92" t="s">
        <v>111</v>
      </c>
      <c r="C102" s="88"/>
      <c r="D102" s="88"/>
      <c r="E102" s="88"/>
      <c r="F102" s="88"/>
      <c r="G102" s="88"/>
      <c r="H102" s="32">
        <v>5795</v>
      </c>
      <c r="I102" s="32">
        <v>13000</v>
      </c>
      <c r="J102" s="32">
        <v>3000</v>
      </c>
      <c r="K102" s="32">
        <v>3000</v>
      </c>
      <c r="L102" s="32">
        <v>26417</v>
      </c>
      <c r="M102" s="32"/>
      <c r="N102" s="32"/>
      <c r="O102" s="32"/>
      <c r="P102" s="32"/>
      <c r="Q102" s="32"/>
      <c r="R102" s="32"/>
      <c r="S102" s="87">
        <f t="shared" si="4"/>
        <v>51212</v>
      </c>
      <c r="T102" s="32"/>
      <c r="U102" s="30"/>
    </row>
    <row r="103" spans="1:21" ht="12.75">
      <c r="A103" s="63"/>
      <c r="B103" s="92" t="s">
        <v>112</v>
      </c>
      <c r="C103" s="88"/>
      <c r="D103" s="88"/>
      <c r="E103" s="88"/>
      <c r="F103" s="88"/>
      <c r="G103" s="88"/>
      <c r="H103" s="32">
        <v>10000</v>
      </c>
      <c r="I103" s="32">
        <v>10000</v>
      </c>
      <c r="J103" s="32">
        <v>20000</v>
      </c>
      <c r="K103" s="32">
        <v>30000</v>
      </c>
      <c r="L103" s="32">
        <v>40000</v>
      </c>
      <c r="M103" s="32">
        <v>50000</v>
      </c>
      <c r="N103" s="32">
        <v>70000</v>
      </c>
      <c r="O103" s="32">
        <v>90000</v>
      </c>
      <c r="P103" s="32">
        <v>90000</v>
      </c>
      <c r="Q103" s="32">
        <v>93150</v>
      </c>
      <c r="R103" s="32"/>
      <c r="S103" s="87">
        <f t="shared" si="4"/>
        <v>503150</v>
      </c>
      <c r="T103" s="32"/>
      <c r="U103" s="30"/>
    </row>
    <row r="104" spans="1:21" ht="12.75">
      <c r="A104" s="63"/>
      <c r="B104" s="93" t="s">
        <v>113</v>
      </c>
      <c r="C104" s="88"/>
      <c r="D104" s="88"/>
      <c r="E104" s="88"/>
      <c r="F104" s="88"/>
      <c r="G104" s="88"/>
      <c r="H104" s="32"/>
      <c r="I104" s="32">
        <v>10000</v>
      </c>
      <c r="J104" s="32">
        <v>10000</v>
      </c>
      <c r="K104" s="32">
        <v>20000</v>
      </c>
      <c r="L104" s="32">
        <v>20000</v>
      </c>
      <c r="M104" s="32">
        <v>30000</v>
      </c>
      <c r="N104" s="32">
        <v>40000</v>
      </c>
      <c r="O104" s="32">
        <v>30000</v>
      </c>
      <c r="P104" s="32">
        <v>40000</v>
      </c>
      <c r="Q104" s="32">
        <v>40000</v>
      </c>
      <c r="R104" s="32">
        <v>60000</v>
      </c>
      <c r="S104" s="87">
        <f t="shared" si="4"/>
        <v>300000</v>
      </c>
      <c r="T104" s="32"/>
      <c r="U104" s="30"/>
    </row>
    <row r="105" spans="1:21" ht="12.75">
      <c r="A105" s="26" t="s">
        <v>114</v>
      </c>
      <c r="B105" s="28"/>
      <c r="C105" s="88"/>
      <c r="D105" s="88"/>
      <c r="E105" s="88"/>
      <c r="F105" s="88"/>
      <c r="G105" s="88"/>
      <c r="H105" s="65">
        <f aca="true" t="shared" si="6" ref="H105:R105">H68+H80</f>
        <v>10636193</v>
      </c>
      <c r="I105" s="65">
        <f t="shared" si="6"/>
        <v>9790000</v>
      </c>
      <c r="J105" s="65">
        <f t="shared" si="6"/>
        <v>9790000</v>
      </c>
      <c r="K105" s="65">
        <f t="shared" si="6"/>
        <v>9790000</v>
      </c>
      <c r="L105" s="65">
        <f t="shared" si="6"/>
        <v>9790000</v>
      </c>
      <c r="M105" s="65">
        <f t="shared" si="6"/>
        <v>9790000</v>
      </c>
      <c r="N105" s="65">
        <f t="shared" si="6"/>
        <v>9790000</v>
      </c>
      <c r="O105" s="65">
        <f t="shared" si="6"/>
        <v>9790000</v>
      </c>
      <c r="P105" s="65">
        <f t="shared" si="6"/>
        <v>9790000</v>
      </c>
      <c r="Q105" s="65">
        <f t="shared" si="6"/>
        <v>9790000</v>
      </c>
      <c r="R105" s="65">
        <f t="shared" si="6"/>
        <v>9790000</v>
      </c>
      <c r="S105" s="88"/>
      <c r="T105" s="65"/>
      <c r="U105" s="67"/>
    </row>
    <row r="106" ht="12.75">
      <c r="S106" s="1">
        <f>SUM(E106:Q106)</f>
        <v>0</v>
      </c>
    </row>
    <row r="107" ht="12.75">
      <c r="B107" s="94"/>
    </row>
    <row r="108" ht="12.75"/>
    <row r="109" ht="12.75">
      <c r="S109" s="1">
        <f>SUM(E109:Q109)</f>
        <v>0</v>
      </c>
    </row>
    <row r="110" ht="12.75">
      <c r="S110" s="1">
        <f>SUM(E110:Q110)</f>
        <v>0</v>
      </c>
    </row>
    <row r="111" ht="12.75">
      <c r="S111" s="1">
        <f>SUM(E111:Q111)</f>
        <v>0</v>
      </c>
    </row>
    <row r="112" ht="12.75">
      <c r="S112" s="1">
        <f>SUM(E112:Q112)</f>
        <v>0</v>
      </c>
    </row>
    <row r="113" ht="12.75">
      <c r="S113" s="1">
        <f>SUM(E113:Q113)</f>
        <v>0</v>
      </c>
    </row>
    <row r="114" ht="12.75"/>
    <row r="115" ht="12.75"/>
    <row r="116" ht="12.75">
      <c r="S116" s="1">
        <f>SUM(E116:Q116)</f>
        <v>0</v>
      </c>
    </row>
    <row r="117" ht="12.75">
      <c r="S117" s="1">
        <f>SUM(E117:Q117)</f>
        <v>0</v>
      </c>
    </row>
    <row r="118" ht="12.75">
      <c r="S118" s="1">
        <f>SUM(E118:Q118)</f>
        <v>0</v>
      </c>
    </row>
    <row r="119" ht="12.75"/>
    <row r="120" ht="12.75">
      <c r="S120" s="1">
        <f aca="true" t="shared" si="7" ref="S120:S130">SUM(E120:Q120)</f>
        <v>0</v>
      </c>
    </row>
    <row r="121" ht="12.75">
      <c r="S121" s="1">
        <f t="shared" si="7"/>
        <v>0</v>
      </c>
    </row>
    <row r="122" ht="12.75">
      <c r="S122" s="1">
        <f t="shared" si="7"/>
        <v>0</v>
      </c>
    </row>
    <row r="123" ht="12.75">
      <c r="S123" s="1">
        <f t="shared" si="7"/>
        <v>0</v>
      </c>
    </row>
    <row r="124" ht="12.75">
      <c r="S124" s="1">
        <f t="shared" si="7"/>
        <v>0</v>
      </c>
    </row>
    <row r="125" ht="12.75">
      <c r="S125" s="1">
        <f t="shared" si="7"/>
        <v>0</v>
      </c>
    </row>
    <row r="126" ht="12.75">
      <c r="S126" s="1">
        <f t="shared" si="7"/>
        <v>0</v>
      </c>
    </row>
    <row r="127" ht="12.75">
      <c r="S127" s="1">
        <f t="shared" si="7"/>
        <v>0</v>
      </c>
    </row>
    <row r="128" ht="12.75">
      <c r="S128" s="1">
        <f t="shared" si="7"/>
        <v>0</v>
      </c>
    </row>
    <row r="129" ht="12.75">
      <c r="S129" s="1">
        <f t="shared" si="7"/>
        <v>0</v>
      </c>
    </row>
    <row r="130" ht="12.75">
      <c r="S130" s="1">
        <f t="shared" si="7"/>
        <v>0</v>
      </c>
    </row>
    <row r="131" ht="12.75">
      <c r="S131" s="1">
        <f>SUM(F131:Q131)</f>
        <v>0</v>
      </c>
    </row>
    <row r="132" ht="12.75">
      <c r="S132" s="1">
        <f>SUM(F132:Q132)</f>
        <v>0</v>
      </c>
    </row>
    <row r="133" ht="12.75"/>
    <row r="134" ht="12.75">
      <c r="S134" s="1">
        <f>SUM(S111:S132)</f>
        <v>0</v>
      </c>
    </row>
  </sheetData>
  <mergeCells count="3">
    <mergeCell ref="A2:S2"/>
    <mergeCell ref="H4:S4"/>
    <mergeCell ref="H46:S46"/>
  </mergeCells>
  <printOptions horizontalCentered="1"/>
  <pageMargins left="0.5513888888888889" right="0.47222222222222227" top="0.47222222222222227" bottom="0.15763888888888888" header="0.11805555555555557" footer="0.19652777777777777"/>
  <pageSetup fitToHeight="0" horizontalDpi="300" verticalDpi="300" orientation="landscape" paperSize="9" scale="95"/>
  <headerFooter alignWithMargins="0">
    <oddHeader>&amp;RZałącznik nr 12 do uchwaly Rady Gminy nr XVIII/110/07 
z dnia 28 grudnia 2007r
w sprawie Budżetu Gminy Stara Kamienica na 2008r.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Sejmik Samorzadowy</dc:creator>
  <cp:keywords/>
  <dc:description/>
  <cp:lastModifiedBy>Adam</cp:lastModifiedBy>
  <cp:lastPrinted>2008-01-04T13:30:54Z</cp:lastPrinted>
  <dcterms:created xsi:type="dcterms:W3CDTF">2001-12-14T19:13:53Z</dcterms:created>
  <dcterms:modified xsi:type="dcterms:W3CDTF">2008-01-04T13:29:29Z</dcterms:modified>
  <cp:category/>
  <cp:version/>
  <cp:contentType/>
  <cp:contentStatus/>
  <cp:revision>1</cp:revision>
</cp:coreProperties>
</file>