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95" windowWidth="9990" windowHeight="6525" activeTab="3"/>
  </bookViews>
  <sheets>
    <sheet name="1" sheetId="1" r:id="rId1"/>
    <sheet name="2" sheetId="2" r:id="rId2"/>
    <sheet name="3" sheetId="3" r:id="rId3"/>
    <sheet name="3a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1">'2'!$A$1:$L$94</definedName>
    <definedName name="_xlnm.Print_Area" localSheetId="3">'3a'!$A$2:$O$93</definedName>
  </definedNames>
  <calcPr fullCalcOnLoad="1"/>
</workbook>
</file>

<file path=xl/sharedStrings.xml><?xml version="1.0" encoding="utf-8"?>
<sst xmlns="http://schemas.openxmlformats.org/spreadsheetml/2006/main" count="799" uniqueCount="400">
  <si>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</si>
  <si>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</si>
  <si>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</si>
  <si>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</si>
  <si>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</si>
  <si>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</si>
  <si>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</si>
  <si>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</si>
  <si>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</si>
  <si>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</si>
  <si>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</si>
  <si>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</si>
  <si>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</si>
  <si>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</si>
  <si>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</si>
  <si>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</si>
  <si>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</si>
  <si>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</si>
  <si>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</si>
  <si>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</si>
  <si>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</si>
  <si>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</si>
  <si>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</si>
  <si>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</si>
  <si>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</si>
  <si>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</si>
  <si>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</si>
  <si>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</si>
  <si>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</si>
  <si>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</si>
  <si>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</si>
  <si>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</si>
  <si>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</si>
  <si>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</si>
  <si>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</si>
  <si>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</si>
  <si>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</si>
  <si>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</si>
  <si>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</si>
  <si>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</si>
  <si>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</si>
  <si>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</si>
  <si>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</si>
  <si>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</si>
  <si>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</si>
  <si>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</si>
  <si>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</si>
  <si>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</si>
  <si>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</si>
  <si>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</si>
  <si>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</si>
  <si>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</si>
  <si>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</si>
  <si>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</si>
  <si>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</si>
  <si>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</si>
  <si>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</si>
  <si>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</si>
  <si>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</si>
  <si>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</si>
  <si>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</si>
  <si>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</si>
  <si>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</si>
  <si>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</si>
  <si>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</si>
  <si>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</si>
  <si>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</si>
  <si>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</si>
  <si>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</si>
  <si>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</si>
  <si>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</si>
  <si>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</si>
  <si>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</si>
  <si>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z tego:</t>
  </si>
  <si>
    <t>Dotacje</t>
  </si>
  <si>
    <t>Ogółem wydatki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</si>
  <si>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</si>
  <si>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</si>
  <si>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</si>
  <si>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</si>
  <si>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</si>
  <si>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</si>
  <si>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</si>
  <si>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</si>
  <si>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</si>
  <si>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</si>
  <si>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</si>
  <si>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</si>
  <si>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</si>
  <si>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</si>
  <si>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</si>
  <si>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</si>
  <si>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</si>
  <si>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</si>
  <si>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</si>
  <si>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</si>
  <si>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</si>
  <si>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</si>
  <si>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</si>
  <si>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</si>
  <si>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 xml:space="preserve">§ 944 </t>
  </si>
  <si>
    <t>Wydatki
ogółem
(6+10)</t>
  </si>
  <si>
    <t>świadczenia społeczne</t>
  </si>
  <si>
    <t>na inwestycje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</si>
  <si>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</si>
  <si>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</si>
  <si>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</si>
  <si>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</si>
  <si>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</si>
  <si>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</si>
  <si>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</si>
  <si>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</si>
  <si>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</si>
  <si>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</si>
  <si>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z tego źródła finansowania</t>
  </si>
  <si>
    <t>Pochodne od 
wynagro-dzeń</t>
  </si>
  <si>
    <t>środki pochodzące
 z innych  źródeł*</t>
  </si>
  <si>
    <t>020</t>
  </si>
  <si>
    <t>02001</t>
  </si>
  <si>
    <t>0830</t>
  </si>
  <si>
    <t>RAZEM Dział 020 LEŚNICTWO</t>
  </si>
  <si>
    <t>RAZEM Dział 600 TRANSPORT I ŁĄCZNOŚĆ</t>
  </si>
  <si>
    <t>0470</t>
  </si>
  <si>
    <t>0770</t>
  </si>
  <si>
    <t>RAZEM Dział 700 GOSPODARKA MIESZKANIOWA</t>
  </si>
  <si>
    <t>RAZEM Dział 710 DZIAŁALNOŚĆ USŁUGOWA</t>
  </si>
  <si>
    <t>RAZEM Dział 750 ADMINISTRACJA PUBLICZNA</t>
  </si>
  <si>
    <t>RAZEM Dział 751 URZĘDY NACZELNYCH ORGANÓW WŁADZY PAŃSTWOWEJ ....</t>
  </si>
  <si>
    <t>RAZEM Dział 752 OBRONA NARODOWA</t>
  </si>
  <si>
    <t>RAZEM Dział 754 BEZPIECZEŃSTWO PUBLICZNE I OCHRONA PRZECIWPOŻAROWA</t>
  </si>
  <si>
    <t>0350</t>
  </si>
  <si>
    <t>0310</t>
  </si>
  <si>
    <t>0320</t>
  </si>
  <si>
    <t>0330</t>
  </si>
  <si>
    <t>0340</t>
  </si>
  <si>
    <t>0500</t>
  </si>
  <si>
    <t>0910</t>
  </si>
  <si>
    <t>0360</t>
  </si>
  <si>
    <t>Podatek od spadków i darowizn</t>
  </si>
  <si>
    <t>0410</t>
  </si>
  <si>
    <t>Wpływy z opłaty skarbowej</t>
  </si>
  <si>
    <t>0480</t>
  </si>
  <si>
    <t>0010</t>
  </si>
  <si>
    <t>0020</t>
  </si>
  <si>
    <t>RAZEM Dział 756 DOCHODY OD OSÓB PRAWNYCH,FIZYCZNYCH I OD INNYCH...</t>
  </si>
  <si>
    <t>RAZEM Dział 758 RÓŻNE ROZLICZENIA</t>
  </si>
  <si>
    <t>RAZEM Dział 801 OŚWIATA I WYCHOWANIE</t>
  </si>
  <si>
    <t>RAZEM Dział 852 POMOC SPOŁECZNA</t>
  </si>
  <si>
    <t>RAZEM Dział 854 EDUKACYJNA OPIEKA WYCHOWAWCZA</t>
  </si>
  <si>
    <t>strona 2</t>
  </si>
  <si>
    <t>strona 3</t>
  </si>
  <si>
    <t>010</t>
  </si>
  <si>
    <t>01010</t>
  </si>
  <si>
    <t>01030</t>
  </si>
  <si>
    <t>Izby rolnicze</t>
  </si>
  <si>
    <t>RAZEM</t>
  </si>
  <si>
    <t>ROLNICTWO</t>
  </si>
  <si>
    <t>Drogi publiczne gminne</t>
  </si>
  <si>
    <t>TRANSPORT I ŁĄCZNOŚĆ</t>
  </si>
  <si>
    <t xml:space="preserve">Infrastruktura wodociągowa i sanitac. </t>
  </si>
  <si>
    <t>Zadania w zakresie upowsz.turystyki</t>
  </si>
  <si>
    <t>TURYSTYKA</t>
  </si>
  <si>
    <t>Różne jednostki obsługi gosp.mieszk.</t>
  </si>
  <si>
    <t>Gospodarka gruntami i nieruchom.</t>
  </si>
  <si>
    <t>GOSPODARKA MIESZKANIOWA</t>
  </si>
  <si>
    <t xml:space="preserve">Plan zagospodarowania przesrzen. </t>
  </si>
  <si>
    <t>Cmentarze</t>
  </si>
  <si>
    <t>DZIAŁALNOŚĆ USŁUGOWA</t>
  </si>
  <si>
    <t>Urzędy wojewódzkie</t>
  </si>
  <si>
    <t>Rady gmin</t>
  </si>
  <si>
    <t>Urzędy gmin</t>
  </si>
  <si>
    <t>Wydatki
pozostałe</t>
  </si>
  <si>
    <t>Pozostała działalność</t>
  </si>
  <si>
    <t>ADMINISTRACJA PUBLICZNA</t>
  </si>
  <si>
    <t>Urzędy naczelnych organów władzy...</t>
  </si>
  <si>
    <t>Pozostałe wydatki obronne</t>
  </si>
  <si>
    <t>OBRONA NARODOWA</t>
  </si>
  <si>
    <t>Ochotnicze straże pożarne</t>
  </si>
  <si>
    <t xml:space="preserve">Obrona cywilna </t>
  </si>
  <si>
    <t>BEZPIECZEŃSTWO PUBLICZNE I OCHRONA P.POŻAROWA</t>
  </si>
  <si>
    <t xml:space="preserve">Pobór podatków, opłat .... </t>
  </si>
  <si>
    <t>DOCHODY OD OSÓB PRAWNYCH, FIZYCZNYCH I INNYCH JEDNOSTEK</t>
  </si>
  <si>
    <t>URZĘDY NACZ.ORGANÓW WŁADZY PAŃSTWOWEJ,KONTROLI ...</t>
  </si>
  <si>
    <t>Obsługa kredytów i pożyczek j.s.t.</t>
  </si>
  <si>
    <t>OBSŁUGA DŁUGU PUBLICZNEGO</t>
  </si>
  <si>
    <t>Rezerwy ogólne i celowe</t>
  </si>
  <si>
    <t>RÓŻNE ROZLICZENIA</t>
  </si>
  <si>
    <t>Szkoły podstawowe</t>
  </si>
  <si>
    <t xml:space="preserve">Oddziały przedszkolne w szkołach </t>
  </si>
  <si>
    <t>Przedszkola</t>
  </si>
  <si>
    <t>Gimnazja</t>
  </si>
  <si>
    <t>Dowozy uczniów do szkół</t>
  </si>
  <si>
    <t>Dokształcanie i doskonal. nauczycieli</t>
  </si>
  <si>
    <t>OŚWIATA I WYCHOWANIE</t>
  </si>
  <si>
    <t>Przeciwdziałanie alkoholizmowi</t>
  </si>
  <si>
    <t>Zwalczanie narkomanii</t>
  </si>
  <si>
    <t>OCHRONA ZDROWIA</t>
  </si>
  <si>
    <t>Domy pomocy społecznej</t>
  </si>
  <si>
    <t>Świadczenia rodzinne</t>
  </si>
  <si>
    <t>Składki na ubezp.zdrowotne opłacane za osoby pobierające świadcz.rodzin.</t>
  </si>
  <si>
    <t>Zasiłki i pomoc w naturze oraz składki na ubezpieczenia społeczne</t>
  </si>
  <si>
    <t>Dodatki mieszkaniowe</t>
  </si>
  <si>
    <t>Ośrodek pomocy społecznej</t>
  </si>
  <si>
    <t>Usługi opiekuńcze i spec.usługi opiek.</t>
  </si>
  <si>
    <t>POMOC SPOŁECZNA</t>
  </si>
  <si>
    <t>Świetlice szkolne</t>
  </si>
  <si>
    <t>Pomoc materialna dla uczniów</t>
  </si>
  <si>
    <t>EDUKACYJNA OPIEKA WYCHOW.</t>
  </si>
  <si>
    <t>Oczyszczanie miast i wsi</t>
  </si>
  <si>
    <t xml:space="preserve">Utrzymanie zieleni </t>
  </si>
  <si>
    <t>Oświetlenie ulic,placów i dróg</t>
  </si>
  <si>
    <t>GOSPODARKA KOMUNALNA I OCHRONA ŚRODOWISKA</t>
  </si>
  <si>
    <t>Domy ośrodki kultury,świetlice i kluby</t>
  </si>
  <si>
    <t>Biblioteki</t>
  </si>
  <si>
    <t>Ochrona i konserwacja zabytków</t>
  </si>
  <si>
    <t>KULTURA I OCHRONA DZIDZICTWA NARODOWEGO</t>
  </si>
  <si>
    <t>Zadania w zakresie upowszechniania kultury fizycznej i sportu</t>
  </si>
  <si>
    <t>KULTURA FIZYCZNA I SPORT</t>
  </si>
  <si>
    <t>0490</t>
  </si>
  <si>
    <t>wydatki pozostałe</t>
  </si>
  <si>
    <t>Plan dochodów na realizację zadań zleconych gminie z zakresu administr.rządowej, które podlegają przekazaniu do budzetu państwa</t>
  </si>
  <si>
    <t>0690</t>
  </si>
  <si>
    <t>Zakład Obsługi Komunalnej       w Starej Kamienicy</t>
  </si>
  <si>
    <t>dopłata do eksploatacji mieszkań komunalnych</t>
  </si>
  <si>
    <t>Gminna Biblioteka Publiczna w Starej Kamienicy</t>
  </si>
  <si>
    <t>Ochrona przeciwpożarowa</t>
  </si>
  <si>
    <t>Upowszechnianie kultury</t>
  </si>
  <si>
    <t>Upowszechnianie kultury fizycznej i sportu</t>
  </si>
  <si>
    <t>Gospodarka odpadami</t>
  </si>
  <si>
    <t>Ogółem do zwrotu</t>
  </si>
  <si>
    <t>Programy polityki zdrowotnej</t>
  </si>
  <si>
    <t>Zakład Obsługi Komunalnej</t>
  </si>
  <si>
    <t xml:space="preserve">Budowa kanalizacji sanitarnej sieci wodociągowej i oczyszczalni ścieków 2004-2013 </t>
  </si>
  <si>
    <t>Gmina</t>
  </si>
  <si>
    <t>1a.</t>
  </si>
  <si>
    <r>
      <t xml:space="preserve"> </t>
    </r>
    <r>
      <rPr>
        <sz val="8"/>
        <rFont val="Arial CE"/>
        <family val="2"/>
      </rPr>
      <t>Sieć wodociągowa i sieć kanalizacji sanitarnej wraz z obiektami towarzyszącymi dla miejscowości Kromnów i  Stara Kamienica.          2007-2009</t>
    </r>
  </si>
  <si>
    <t>1b.</t>
  </si>
  <si>
    <t>1c</t>
  </si>
  <si>
    <t>Budowa  kanalizacji sanitarnej , sieci wodociągowej i oczyszczalni ścieków w miejscowości Wojcieszyce(2008-9)</t>
  </si>
  <si>
    <t>1d</t>
  </si>
  <si>
    <t>Budowa  kanalizacji sanitarnej , sieci wodociągowej i oczyszczalni ścieków w miejscowości Barcinek(2009-10)</t>
  </si>
  <si>
    <t>1e</t>
  </si>
  <si>
    <t>Budowa  kanalizacji sanitarnej , sieci wodociągowej i oczyszczalni ścieków w miejscowości Rybnica(2009-10)</t>
  </si>
  <si>
    <t xml:space="preserve">Spłata zobowiązania długoterminowego za Budowę sali gimnastycznej w Starej Kamienicy </t>
  </si>
  <si>
    <t>Poprawa bezpieczeństwa na drogach gminy Stara Kamienica w okresie zimowym  (2008)</t>
  </si>
  <si>
    <t>Termomodernizacja budynku B ZSzP w Starej Kamienicy(2008)</t>
  </si>
  <si>
    <t>Zakup działki w Wojcieszycach na cele komunikacyjne (2008)</t>
  </si>
  <si>
    <t>Budowa i oznakowanie tras narciarstwa biegowego w Kopańcu(2008)</t>
  </si>
  <si>
    <t>Euroregionalny Inkubator Socjokulturowy Etap II(2008)</t>
  </si>
  <si>
    <t>Budowa oświetlenia ulicznego(2006-2009)</t>
  </si>
  <si>
    <t>Budowa tras narciarstwa biegowego(2008)</t>
  </si>
  <si>
    <t>Budowa punktów i wież widokowych na terenie Gminy Stara Kamienica(2008-9)</t>
  </si>
  <si>
    <t>Budowa ścieżek pieszych(2008)</t>
  </si>
  <si>
    <t>Budowa ścieżek jeździeckich(2009)</t>
  </si>
  <si>
    <t>Doposażenie jednostek OSP(2008-9)</t>
  </si>
  <si>
    <t>Modernizacja drogi gminnej Rybnica – Wojcieszyce(2009)</t>
  </si>
  <si>
    <t>Modernizacja drogi gminnej Rybnica – Kromnów(2008)</t>
  </si>
  <si>
    <t>Budowa  przystanków komunikacji zbiorowej(2009-10)</t>
  </si>
  <si>
    <t>Rozbudowa budynku szkoły Podstawowej w Barcinku- EtapIII(2009-10)</t>
  </si>
  <si>
    <t>Budowa budynku dydaktycznego dla Gimnazjum Publicznego(2008-9)</t>
  </si>
  <si>
    <t>Budowa chodnika dla pieszych w Starej Kamienicy(2008)</t>
  </si>
  <si>
    <t>Rozbudowa budynku SP Kopaniec(2009)</t>
  </si>
  <si>
    <t>Rozbudowa wizualnego systemu informacji turystycznej (2009)</t>
  </si>
  <si>
    <t>Remont mostu nr 5 w Starej Kamienicy(2008)</t>
  </si>
  <si>
    <t>Modernizacja świetlicy wiejskiej w Małej Kamienicy(2008)</t>
  </si>
  <si>
    <t>Modernizacja świetlicy wiejskiej w Nowej Kamienicy (2008-9)</t>
  </si>
  <si>
    <t>Modernizacja świetlicy wiejskiej w Rybnicy (2009)</t>
  </si>
  <si>
    <t>Modernizacja świetlicy wiejskiej w Kromnowie (2009-10)</t>
  </si>
  <si>
    <t>Park krajobrazowy”Domy Łużyckie”(2009-10)</t>
  </si>
  <si>
    <t>Amfiteatr na ruinach kasztelu  w Starej Kamienicy(2009-10)</t>
  </si>
  <si>
    <t>Galeria Izerska w Kromnowie(2008-11)</t>
  </si>
  <si>
    <t>Modernizacja obiektów sportowych(2008-12)</t>
  </si>
  <si>
    <t>Konserwacja i renowacja zabytkowych obiektów sakralnych w gminie(2008-10)</t>
  </si>
  <si>
    <t xml:space="preserve">Środki na 2008 rok- 15939300 </t>
  </si>
  <si>
    <t>Limity wydatków na wieloletnie programy inwestycyjne w latach 2007 – 2010</t>
  </si>
  <si>
    <t>0920</t>
  </si>
  <si>
    <t>4300</t>
  </si>
  <si>
    <t>4210</t>
  </si>
  <si>
    <t>2440</t>
  </si>
  <si>
    <t>Środki przekazane przez Urząd Wojewódzki</t>
  </si>
  <si>
    <t>odsetki od środków na r-ku bankowym</t>
  </si>
  <si>
    <t>opłata za usunięcie drzewa</t>
  </si>
  <si>
    <t>Likwidacja dzikich wysypisk</t>
  </si>
  <si>
    <t>Utylizacja eternitu</t>
  </si>
  <si>
    <t>Działania proekologiczne</t>
  </si>
  <si>
    <t>Sprzątanie świata</t>
  </si>
  <si>
    <t>Ochrona gleby</t>
  </si>
  <si>
    <t>Zakup sadzonek krzewów i drzew</t>
  </si>
  <si>
    <t>Działania estetyzujące</t>
  </si>
  <si>
    <t>Ochrona cieków wodnych</t>
  </si>
  <si>
    <t>Obsługa bankowa</t>
  </si>
  <si>
    <t>Dochody budżetu gminy na 2008 r.</t>
  </si>
  <si>
    <t>Plan
2008 r.</t>
  </si>
  <si>
    <t>`0920</t>
  </si>
  <si>
    <t>`0970</t>
  </si>
  <si>
    <t>Wydatki budżetu gminy na  2008 r.</t>
  </si>
  <si>
    <t>Wpływy z usług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</si>
  <si>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</si>
  <si>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</si>
  <si>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Wpłaty z tytułu odpłatnego nabycia prawa własności oraz prawa użytkowania wieczystego nieruchomości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</si>
  <si>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</si>
  <si>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</si>
  <si>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</si>
  <si>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</si>
  <si>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</si>
  <si>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</si>
  <si>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</si>
  <si>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</si>
  <si>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</si>
  <si>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</si>
  <si>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</si>
  <si>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Wpływy z opłat za zezwolenia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</si>
  <si>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</si>
  <si>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</si>
  <si>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</si>
  <si>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Dotacje celowe otrzymane od samorządu województwa na zadania bieżące realizowane na podstawie porozumień (umów) między jednostkami samorządu terytorialnego</t>
  </si>
  <si>
    <t>Dotacje celowe otrzymane z budżetu państwa na realizację własnych zadań bieżących gmin (związków gmin)</t>
  </si>
  <si>
    <t>Plan
na 2008r.
(5+11)</t>
  </si>
  <si>
    <t>Plan
na 2008 r.
(5+11)</t>
  </si>
  <si>
    <t>Plan na 2008 r.</t>
  </si>
  <si>
    <t>Plan
2008r.</t>
  </si>
  <si>
    <t>Subwencje ogólne z budżetu państwa-część oświatowa</t>
  </si>
  <si>
    <t>Subwencje ogólne z budżetu państwa-część wyrównawcza</t>
  </si>
  <si>
    <t>Subwencje ogólne z budżetu państwa-część równoważąca</t>
  </si>
  <si>
    <t>Drogi publiczne powiatowe</t>
  </si>
  <si>
    <t>Promocja jednostek samorządu terytorialnego</t>
  </si>
  <si>
    <t>Przychody i rozchody budżetu w 2008 r.</t>
  </si>
  <si>
    <t>Kwota
2008 r.</t>
  </si>
  <si>
    <t>Dochody i wydatki związane z realizacją zadań z zakresu administracji rządowej i innych zadań zleconych odrębnymi ustawami w 2008 r.</t>
  </si>
  <si>
    <t>Wydatki
ogółem
(6+11)</t>
  </si>
  <si>
    <t>Dochody i wydatki związane z realizacją zadań wykonywanych na podstawie porozumień (umów) między jednostkami samorządu terytorialnego w 2008 r.</t>
  </si>
  <si>
    <t xml:space="preserve"> oraz dochodów i wydatków dochodów własnych jednostek budżetowych na 2008 r.</t>
  </si>
  <si>
    <t>§ 2650</t>
  </si>
  <si>
    <t>Dotacje przedmiotowe w 2008 r.</t>
  </si>
  <si>
    <t>Dotacje podmiotowe w 2008 r.</t>
  </si>
  <si>
    <t>Dotacje celowe na zadania własne gminy realizowane przez podmioty należące
i nienależące do sektora finansów publicznych w 2008 r.</t>
  </si>
  <si>
    <t>Limity wydatków na wieloletnie programy inwestycyjne w latach 2008 – 2011</t>
  </si>
  <si>
    <t>Łączne koszty finansowe do poniesienia</t>
  </si>
  <si>
    <t>rok budżetowy 2008 (7+8+9)</t>
  </si>
  <si>
    <t>2010 r.</t>
  </si>
  <si>
    <t>2011 r.i  lata kolejne</t>
  </si>
  <si>
    <t>środki  do pozyskania w 2008</t>
  </si>
  <si>
    <t>Modernizacja drogi gminnej nr 259 w Barcinku wraz z dokumentacją</t>
  </si>
  <si>
    <t>32120 – TFOGR</t>
  </si>
  <si>
    <t>Modernizacja drogi gminnej nr 534 w Kopańcu wraz z dokumentacją</t>
  </si>
  <si>
    <t>80000 – TFOGR</t>
  </si>
  <si>
    <t>Budowa wielofunkcyjnego boiska sportowego w Kopańcu na działce nr 774</t>
  </si>
  <si>
    <t>A.      
B.      
C.
…</t>
  </si>
  <si>
    <t>330000 – PROW</t>
  </si>
  <si>
    <t>Budowa placu zabaw dla dzieci w Starej Kamienicy na działce nr 325/1 i 325/2</t>
  </si>
  <si>
    <t>260000 – PROW</t>
  </si>
  <si>
    <t>Termomdernizacja budynku SP Kopaniec</t>
  </si>
  <si>
    <t>72000 – WFOŚ</t>
  </si>
  <si>
    <t>Modernizacja kotłowni w SP Wojcieszyce</t>
  </si>
  <si>
    <t>35000-WFOŚ</t>
  </si>
  <si>
    <t>Budowa sali gimnastycznej wraz z łącznikiem dla gimnazjum publicznego w Starej Kamienicy oraz zakup wyposażenia</t>
  </si>
  <si>
    <t>935000-RPO</t>
  </si>
  <si>
    <t>Rozbudowa SP w Barcinku II i III etap  wraz dokumentacją</t>
  </si>
  <si>
    <t>A.     
B.
C.
…</t>
  </si>
  <si>
    <t>1000000-MK</t>
  </si>
  <si>
    <t>Utworzenie Centrum Informacji Turystycznej w Starej Kamienicy</t>
  </si>
  <si>
    <t>275886 INTERREG IIIA</t>
  </si>
  <si>
    <t>Budownictwo socjalne</t>
  </si>
  <si>
    <t>A.
B.
C.
…</t>
  </si>
  <si>
    <t>Wykup gruntów pod rewitalizację zespołu zamkowo-parkowego w Starej Kamienicy</t>
  </si>
  <si>
    <t>Doświetlenie dróg gminnych</t>
  </si>
  <si>
    <t>7a</t>
  </si>
  <si>
    <t>Doświetlenie dróg gminnych w Wojcieszycach</t>
  </si>
  <si>
    <t xml:space="preserve">Wymiana wiat komunikacji zbiorowej </t>
  </si>
  <si>
    <t xml:space="preserve">Tworzenie zintegrowanych polsko-czeskich struktur współpracy w zakresie zapobiegania i usuwania skutków klęsk żywiołowych w karkonosko-izerskim pasie transgranicznym </t>
  </si>
  <si>
    <t>700000 – EWT</t>
  </si>
  <si>
    <t>Budowa remiz OSP w Starej Kamienicy i Kopańcu</t>
  </si>
  <si>
    <t>300000 – EWT</t>
  </si>
  <si>
    <t xml:space="preserve">Zakup autobusu dla osób niepełnosprawnych </t>
  </si>
  <si>
    <t>Zakup samochodu służbowego na potrzeby UG</t>
  </si>
  <si>
    <t xml:space="preserve">Likwidacja zagrożenia dzieci i młodzieży szkolnej z Rybnicy  poprzez budowę bezpiecznego przejścia  </t>
  </si>
  <si>
    <t xml:space="preserve">Remont budynku  świetlicy wiejskiej w Rybnicy </t>
  </si>
  <si>
    <t xml:space="preserve">Informatyzacja w ramach e-urzędu UG </t>
  </si>
  <si>
    <r>
      <t xml:space="preserve"> </t>
    </r>
    <r>
      <rPr>
        <sz val="8"/>
        <rFont val="Arial CE"/>
        <family val="2"/>
      </rPr>
      <t>Sieć wodociągowa i sieć kanalizacji sanitarnej wraz z obiektami towarzyszącymi dla miejscowości Wojcieszyce         2008-2011</t>
    </r>
  </si>
  <si>
    <r>
      <t xml:space="preserve"> </t>
    </r>
    <r>
      <rPr>
        <sz val="8"/>
        <rFont val="Arial CE"/>
        <family val="2"/>
      </rPr>
      <t xml:space="preserve">Sieć wodociągowa i sieć kanalizacji sanitarnej wraz z obiektami towarzyszącymi dla miejscowości Gminy Stara Kamienica – II etap dokumentacji projektowej        </t>
    </r>
  </si>
  <si>
    <t>Zadania inwestycyjne w 2008 r.</t>
  </si>
  <si>
    <t>rok budżetowy 2008 (7+8+9+10)</t>
  </si>
  <si>
    <t>Środki</t>
  </si>
  <si>
    <t>do pozyskania w 2008r.</t>
  </si>
  <si>
    <t>32120 - TFOGR</t>
  </si>
  <si>
    <t>80000-TFOGR</t>
  </si>
  <si>
    <t>330000-PROW</t>
  </si>
  <si>
    <t>260000-PROW</t>
  </si>
  <si>
    <t>72000-WFOŚiGW</t>
  </si>
  <si>
    <t>35000-WFOŚiGW</t>
  </si>
  <si>
    <t>Rozbudowa SP w Barcinku II i III etap – dokumentacja</t>
  </si>
  <si>
    <t>1000000-M.K.</t>
  </si>
  <si>
    <t>275886-INTERREG IIIA</t>
  </si>
  <si>
    <t>700000-EWT</t>
  </si>
  <si>
    <t>300000-EWT</t>
  </si>
  <si>
    <t>200000-PEFRON</t>
  </si>
  <si>
    <t>10000-ZDK</t>
  </si>
  <si>
    <t xml:space="preserve">190000-MK </t>
  </si>
  <si>
    <t>68000-RPO</t>
  </si>
  <si>
    <t>Prace zabezpieczające na kościele poewangelickim w Wojcieszycach.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</si>
</sst>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_-* #,##0.00,_z_ł_-;\-* #,##0.00,_z_ł_-;_-* \-??\ _z_ł_-;_-@_-"/>
    <numFmt numFmtId="174" formatCode="_-* #,##0,_z_ł_-;\-* #,##0,_z_ł_-;_-* \-??\ _z_ł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_);_(@_)"/>
    <numFmt numFmtId="187" formatCode="_(* #,##0.00_);_(* \(#,##0.00\);_(* &quot;-&quot;_);_(@_)"/>
    <numFmt numFmtId="188" formatCode="0.0000"/>
    <numFmt numFmtId="189" formatCode="0.000"/>
    <numFmt numFmtId="190" formatCode="0.0%"/>
    <numFmt numFmtId="191" formatCode="_(* #,##0.0_);_(* \(#,##0.0\);_(* &quot;-&quot;?_);_(@_)"/>
    <numFmt numFmtId="192" formatCode="0.00000"/>
    <numFmt numFmtId="193" formatCode="_(&quot;$&quot;* #,##0.0_);_(&quot;$&quot;* \(#,##0.0\);_(&quot;$&quot;* &quot;-&quot;?_);_(@_)"/>
    <numFmt numFmtId="194" formatCode="0.0E+00;\ĝ"/>
    <numFmt numFmtId="195" formatCode="0.0E+00;\ࡨ"/>
    <numFmt numFmtId="196" formatCode="0.00E+00;\ࡨ"/>
    <numFmt numFmtId="197" formatCode="0.000E+00;\ࡨ"/>
    <numFmt numFmtId="198" formatCode="0.0000E+00;\ࡨ"/>
    <numFmt numFmtId="199" formatCode="0E+00;\ࡨ"/>
    <numFmt numFmtId="200" formatCode="0.000000"/>
  </numFmts>
  <fonts count="4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8"/>
      <name val="Arial"/>
      <family val="2"/>
    </font>
    <font>
      <b/>
      <i/>
      <sz val="8"/>
      <name val="Arial"/>
      <family val="2"/>
    </font>
    <font>
      <sz val="8"/>
      <name val="Lucida Sans Unicode"/>
      <family val="0"/>
    </font>
    <font>
      <i/>
      <sz val="8"/>
      <name val="Arial CE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4" fillId="2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6" xfId="0" applyBorder="1" applyAlignment="1" quotePrefix="1">
      <alignment horizontal="center"/>
    </xf>
    <xf numFmtId="0" fontId="0" fillId="0" borderId="16" xfId="0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169" fontId="0" fillId="0" borderId="16" xfId="42" applyNumberFormat="1" applyFont="1" applyBorder="1" applyAlignment="1">
      <alignment vertic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8" xfId="0" applyBorder="1" applyAlignment="1" quotePrefix="1">
      <alignment vertical="center"/>
    </xf>
    <xf numFmtId="169" fontId="0" fillId="0" borderId="18" xfId="42" applyNumberFormat="1" applyFont="1" applyBorder="1" applyAlignment="1">
      <alignment vertical="center"/>
    </xf>
    <xf numFmtId="169" fontId="0" fillId="0" borderId="17" xfId="42" applyNumberFormat="1" applyFont="1" applyBorder="1" applyAlignment="1">
      <alignment vertical="center"/>
    </xf>
    <xf numFmtId="169" fontId="0" fillId="0" borderId="15" xfId="42" applyNumberFormat="1" applyFont="1" applyBorder="1" applyAlignment="1">
      <alignment vertical="center"/>
    </xf>
    <xf numFmtId="169" fontId="4" fillId="0" borderId="19" xfId="42" applyNumberFormat="1" applyFont="1" applyBorder="1" applyAlignment="1">
      <alignment vertical="center"/>
    </xf>
    <xf numFmtId="0" fontId="0" fillId="0" borderId="0" xfId="0" applyBorder="1" applyAlignment="1">
      <alignment/>
    </xf>
    <xf numFmtId="169" fontId="0" fillId="0" borderId="0" xfId="42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0" fillId="0" borderId="21" xfId="0" applyBorder="1" applyAlignment="1">
      <alignment vertical="center"/>
    </xf>
    <xf numFmtId="0" fontId="14" fillId="0" borderId="17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169" fontId="4" fillId="0" borderId="10" xfId="42" applyNumberFormat="1" applyFont="1" applyBorder="1" applyAlignment="1">
      <alignment vertical="center"/>
    </xf>
    <xf numFmtId="169" fontId="0" fillId="0" borderId="11" xfId="42" applyNumberFormat="1" applyFont="1" applyBorder="1" applyAlignment="1">
      <alignment vertical="center"/>
    </xf>
    <xf numFmtId="169" fontId="0" fillId="0" borderId="12" xfId="42" applyNumberFormat="1" applyFont="1" applyBorder="1" applyAlignment="1">
      <alignment vertical="center"/>
    </xf>
    <xf numFmtId="169" fontId="0" fillId="0" borderId="13" xfId="42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14" xfId="0" applyBorder="1" applyAlignment="1" quotePrefix="1">
      <alignment horizontal="right" vertical="center"/>
    </xf>
    <xf numFmtId="0" fontId="0" fillId="0" borderId="11" xfId="0" applyFont="1" applyBorder="1" applyAlignment="1">
      <alignment wrapText="1"/>
    </xf>
    <xf numFmtId="169" fontId="0" fillId="0" borderId="11" xfId="42" applyNumberFormat="1" applyFont="1" applyBorder="1" applyAlignment="1">
      <alignment/>
    </xf>
    <xf numFmtId="169" fontId="4" fillId="0" borderId="1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0" fillId="0" borderId="21" xfId="0" applyBorder="1" applyAlignment="1">
      <alignment/>
    </xf>
    <xf numFmtId="0" fontId="13" fillId="0" borderId="21" xfId="0" applyFont="1" applyBorder="1" applyAlignment="1">
      <alignment horizontal="center" vertical="center"/>
    </xf>
    <xf numFmtId="169" fontId="0" fillId="0" borderId="21" xfId="42" applyNumberFormat="1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14" fillId="20" borderId="1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right" vertical="center"/>
    </xf>
    <xf numFmtId="0" fontId="4" fillId="24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/>
    </xf>
    <xf numFmtId="0" fontId="22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9" xfId="0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3" fillId="0" borderId="37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top" wrapText="1"/>
    </xf>
    <xf numFmtId="0" fontId="14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24" fillId="25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2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69" fontId="0" fillId="0" borderId="43" xfId="42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4" xfId="0" applyBorder="1" applyAlignment="1" quotePrefix="1">
      <alignment horizontal="center" vertical="center"/>
    </xf>
    <xf numFmtId="169" fontId="0" fillId="0" borderId="45" xfId="42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 quotePrefix="1">
      <alignment horizontal="center" vertical="center"/>
    </xf>
    <xf numFmtId="169" fontId="0" fillId="0" borderId="47" xfId="42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11" fillId="0" borderId="11" xfId="0" applyFont="1" applyBorder="1" applyAlignment="1" quotePrefix="1">
      <alignment horizontal="center" vertical="top" wrapText="1"/>
    </xf>
    <xf numFmtId="0" fontId="11" fillId="0" borderId="12" xfId="0" applyFont="1" applyBorder="1" applyAlignment="1" quotePrefix="1">
      <alignment horizontal="center" vertical="top" wrapText="1"/>
    </xf>
    <xf numFmtId="0" fontId="11" fillId="0" borderId="15" xfId="0" applyFont="1" applyBorder="1" applyAlignment="1" quotePrefix="1">
      <alignment horizontal="center" vertical="top" wrapText="1"/>
    </xf>
    <xf numFmtId="0" fontId="14" fillId="0" borderId="18" xfId="0" applyFont="1" applyBorder="1" applyAlignment="1" quotePrefix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1" fillId="0" borderId="48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7" fillId="0" borderId="37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0" xfId="0" applyFont="1" applyBorder="1" applyAlignment="1">
      <alignment vertical="center" wrapText="1"/>
    </xf>
    <xf numFmtId="0" fontId="23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 wrapText="1"/>
    </xf>
    <xf numFmtId="0" fontId="4" fillId="20" borderId="17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0" borderId="17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13" fillId="0" borderId="38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" fillId="20" borderId="16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4" fillId="24" borderId="58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0" borderId="59" xfId="0" applyFont="1" applyFill="1" applyBorder="1" applyAlignment="1">
      <alignment horizontal="center" vertical="center" wrapText="1"/>
    </xf>
    <xf numFmtId="0" fontId="4" fillId="20" borderId="60" xfId="0" applyFont="1" applyFill="1" applyBorder="1" applyAlignment="1">
      <alignment horizontal="center" vertical="center" wrapText="1"/>
    </xf>
    <xf numFmtId="0" fontId="4" fillId="20" borderId="61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59" xfId="0" applyFont="1" applyFill="1" applyBorder="1" applyAlignment="1">
      <alignment horizontal="center" vertical="center"/>
    </xf>
    <xf numFmtId="0" fontId="4" fillId="20" borderId="60" xfId="0" applyFont="1" applyFill="1" applyBorder="1" applyAlignment="1">
      <alignment horizontal="center" vertical="center"/>
    </xf>
    <xf numFmtId="0" fontId="4" fillId="20" borderId="61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showGridLines="0" view="pageLayout" zoomScaleSheetLayoutView="100" workbookViewId="0" topLeftCell="A55">
      <selection activeCell="D73" sqref="D73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15" t="s">
        <v>291</v>
      </c>
      <c r="C1" s="215"/>
      <c r="D1" s="215"/>
      <c r="E1" s="215"/>
    </row>
    <row r="2" ht="12.75">
      <c r="E2" s="167" t="s">
        <v>55</v>
      </c>
    </row>
    <row r="3" spans="1:5" ht="12.75">
      <c r="A3" s="244" t="s">
        <v>2</v>
      </c>
      <c r="B3" s="244" t="s">
        <v>94</v>
      </c>
      <c r="C3" s="244" t="s">
        <v>4</v>
      </c>
      <c r="D3" s="239" t="s">
        <v>92</v>
      </c>
      <c r="E3" s="239" t="s">
        <v>292</v>
      </c>
    </row>
    <row r="4" spans="1:5" s="50" customFormat="1" ht="12.75">
      <c r="A4" s="213"/>
      <c r="B4" s="213"/>
      <c r="C4" s="214"/>
      <c r="D4" s="240"/>
      <c r="E4" s="214"/>
    </row>
    <row r="5" spans="1:5" s="50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s="58" customFormat="1" ht="12.75">
      <c r="A6" s="69" t="s">
        <v>117</v>
      </c>
      <c r="B6" s="70" t="s">
        <v>118</v>
      </c>
      <c r="C6" s="70" t="s">
        <v>119</v>
      </c>
      <c r="D6" s="168" t="s">
        <v>296</v>
      </c>
      <c r="E6" s="81">
        <v>1700</v>
      </c>
    </row>
    <row r="7" spans="1:5" ht="13.5" thickBot="1">
      <c r="A7" s="73" t="s">
        <v>120</v>
      </c>
      <c r="B7" s="74"/>
      <c r="C7" s="74"/>
      <c r="D7" s="74"/>
      <c r="E7" s="86">
        <f>SUM(E6)</f>
        <v>1700</v>
      </c>
    </row>
    <row r="8" spans="1:5" ht="34.5" thickTop="1">
      <c r="A8" s="75">
        <v>600</v>
      </c>
      <c r="B8" s="76">
        <v>60014</v>
      </c>
      <c r="C8" s="76">
        <v>2320</v>
      </c>
      <c r="D8" s="168" t="s">
        <v>297</v>
      </c>
      <c r="E8" s="87">
        <v>110000</v>
      </c>
    </row>
    <row r="9" spans="1:5" ht="13.5" thickBot="1">
      <c r="A9" s="73" t="s">
        <v>121</v>
      </c>
      <c r="B9" s="74"/>
      <c r="C9" s="74"/>
      <c r="D9" s="74"/>
      <c r="E9" s="86">
        <f>SUM(E8:E8)</f>
        <v>110000</v>
      </c>
    </row>
    <row r="10" spans="1:5" ht="23.25" thickTop="1">
      <c r="A10" s="75">
        <v>700</v>
      </c>
      <c r="B10" s="76">
        <v>70005</v>
      </c>
      <c r="C10" s="77" t="s">
        <v>122</v>
      </c>
      <c r="D10" s="168" t="s">
        <v>298</v>
      </c>
      <c r="E10" s="87">
        <v>8000</v>
      </c>
    </row>
    <row r="11" spans="1:5" ht="22.5">
      <c r="A11" s="56"/>
      <c r="B11" s="57"/>
      <c r="C11" s="79" t="s">
        <v>123</v>
      </c>
      <c r="D11" s="168" t="s">
        <v>299</v>
      </c>
      <c r="E11" s="88">
        <v>400000</v>
      </c>
    </row>
    <row r="12" spans="1:5" ht="13.5" thickBot="1">
      <c r="A12" s="73" t="s">
        <v>124</v>
      </c>
      <c r="B12" s="74"/>
      <c r="C12" s="74"/>
      <c r="D12" s="74"/>
      <c r="E12" s="86">
        <f>SUM(E10:E11)</f>
        <v>408000</v>
      </c>
    </row>
    <row r="13" spans="1:5" ht="13.5" thickTop="1">
      <c r="A13" s="75">
        <v>710</v>
      </c>
      <c r="B13" s="76">
        <v>71035</v>
      </c>
      <c r="C13" s="77" t="s">
        <v>119</v>
      </c>
      <c r="D13" s="168" t="s">
        <v>296</v>
      </c>
      <c r="E13" s="87">
        <v>5000</v>
      </c>
    </row>
    <row r="14" spans="1:5" ht="13.5" thickBot="1">
      <c r="A14" s="73" t="s">
        <v>125</v>
      </c>
      <c r="B14" s="74"/>
      <c r="C14" s="74"/>
      <c r="D14" s="74"/>
      <c r="E14" s="86">
        <f>SUM(E13)</f>
        <v>5000</v>
      </c>
    </row>
    <row r="15" spans="1:5" ht="34.5" thickTop="1">
      <c r="A15" s="75">
        <v>750</v>
      </c>
      <c r="B15" s="76">
        <v>75011</v>
      </c>
      <c r="C15" s="76">
        <v>2010</v>
      </c>
      <c r="D15" s="168" t="s">
        <v>300</v>
      </c>
      <c r="E15" s="87">
        <v>47626</v>
      </c>
    </row>
    <row r="16" spans="1:5" ht="33.75">
      <c r="A16" s="80"/>
      <c r="B16" s="78"/>
      <c r="C16" s="78">
        <v>2360</v>
      </c>
      <c r="D16" s="168" t="s">
        <v>301</v>
      </c>
      <c r="E16" s="88">
        <v>300</v>
      </c>
    </row>
    <row r="17" spans="1:5" ht="12.75">
      <c r="A17" s="80"/>
      <c r="B17" s="78">
        <v>75023</v>
      </c>
      <c r="C17" s="79" t="s">
        <v>119</v>
      </c>
      <c r="D17" s="168" t="s">
        <v>296</v>
      </c>
      <c r="E17" s="88">
        <v>5000</v>
      </c>
    </row>
    <row r="18" spans="1:5" ht="12.75">
      <c r="A18" s="80"/>
      <c r="B18" s="78"/>
      <c r="C18" s="78" t="s">
        <v>293</v>
      </c>
      <c r="D18" s="168" t="s">
        <v>302</v>
      </c>
      <c r="E18" s="88">
        <v>1500</v>
      </c>
    </row>
    <row r="19" spans="1:5" ht="12.75">
      <c r="A19" s="80"/>
      <c r="B19" s="78"/>
      <c r="C19" s="78" t="s">
        <v>294</v>
      </c>
      <c r="D19" s="168" t="s">
        <v>303</v>
      </c>
      <c r="E19" s="88">
        <v>1000</v>
      </c>
    </row>
    <row r="20" spans="1:5" ht="13.5" thickBot="1">
      <c r="A20" s="73" t="s">
        <v>126</v>
      </c>
      <c r="B20" s="74"/>
      <c r="C20" s="74"/>
      <c r="D20" s="74"/>
      <c r="E20" s="86">
        <f>SUM(E15:E19)</f>
        <v>55426</v>
      </c>
    </row>
    <row r="21" spans="1:5" ht="34.5" thickTop="1">
      <c r="A21" s="75">
        <v>751</v>
      </c>
      <c r="B21" s="76">
        <v>75101</v>
      </c>
      <c r="C21" s="76">
        <v>2010</v>
      </c>
      <c r="D21" s="168" t="s">
        <v>300</v>
      </c>
      <c r="E21" s="87">
        <v>852</v>
      </c>
    </row>
    <row r="22" spans="1:5" ht="13.5" thickBot="1">
      <c r="A22" s="73" t="s">
        <v>127</v>
      </c>
      <c r="B22" s="74"/>
      <c r="C22" s="74"/>
      <c r="D22" s="74"/>
      <c r="E22" s="86">
        <f>SUM(E21)</f>
        <v>852</v>
      </c>
    </row>
    <row r="23" spans="1:5" ht="34.5" thickTop="1">
      <c r="A23" s="75">
        <v>752</v>
      </c>
      <c r="B23" s="76">
        <v>75212</v>
      </c>
      <c r="C23" s="76">
        <v>2010</v>
      </c>
      <c r="D23" s="168" t="s">
        <v>300</v>
      </c>
      <c r="E23" s="87">
        <v>500</v>
      </c>
    </row>
    <row r="24" spans="1:5" ht="13.5" thickBot="1">
      <c r="A24" s="73" t="s">
        <v>128</v>
      </c>
      <c r="B24" s="74"/>
      <c r="C24" s="74"/>
      <c r="D24" s="74"/>
      <c r="E24" s="86">
        <f>SUM(E23)</f>
        <v>500</v>
      </c>
    </row>
    <row r="25" spans="1:5" ht="34.5" thickTop="1">
      <c r="A25" s="80"/>
      <c r="B25" s="78">
        <v>75414</v>
      </c>
      <c r="C25" s="78">
        <v>2010</v>
      </c>
      <c r="D25" s="168" t="s">
        <v>300</v>
      </c>
      <c r="E25" s="88">
        <v>1000</v>
      </c>
    </row>
    <row r="26" spans="1:5" ht="13.5" thickBot="1">
      <c r="A26" s="73" t="s">
        <v>129</v>
      </c>
      <c r="B26" s="74"/>
      <c r="C26" s="74"/>
      <c r="D26" s="74"/>
      <c r="E26" s="86">
        <f>SUM(E25:E25)</f>
        <v>1000</v>
      </c>
    </row>
    <row r="27" spans="1:5" ht="13.5" thickTop="1">
      <c r="A27" s="90"/>
      <c r="B27" s="5"/>
      <c r="C27" s="5"/>
      <c r="D27" s="5"/>
      <c r="E27" s="91"/>
    </row>
    <row r="28" spans="1:5" ht="12.75">
      <c r="A28" s="90"/>
      <c r="B28" s="5"/>
      <c r="C28" s="5"/>
      <c r="D28" s="5"/>
      <c r="E28" s="91"/>
    </row>
    <row r="29" spans="1:5" ht="12.75">
      <c r="A29" s="131"/>
      <c r="B29" s="99"/>
      <c r="C29" s="99"/>
      <c r="D29" s="132" t="s">
        <v>149</v>
      </c>
      <c r="E29" s="133"/>
    </row>
    <row r="30" spans="1:5" ht="12.75">
      <c r="A30" s="213" t="s">
        <v>2</v>
      </c>
      <c r="B30" s="213" t="s">
        <v>94</v>
      </c>
      <c r="C30" s="213" t="s">
        <v>4</v>
      </c>
      <c r="D30" s="213" t="s">
        <v>92</v>
      </c>
      <c r="E30" s="216" t="s">
        <v>320</v>
      </c>
    </row>
    <row r="31" spans="1:5" ht="12.75">
      <c r="A31" s="213"/>
      <c r="B31" s="213"/>
      <c r="C31" s="214"/>
      <c r="D31" s="214"/>
      <c r="E31" s="214"/>
    </row>
    <row r="32" spans="1:5" ht="12.75">
      <c r="A32" s="23">
        <v>1</v>
      </c>
      <c r="B32" s="23">
        <v>2</v>
      </c>
      <c r="C32" s="23">
        <v>3</v>
      </c>
      <c r="D32" s="23">
        <v>4</v>
      </c>
      <c r="E32" s="23">
        <v>5</v>
      </c>
    </row>
    <row r="33" spans="1:5" ht="22.5">
      <c r="A33" s="75">
        <v>756</v>
      </c>
      <c r="B33" s="76">
        <v>75601</v>
      </c>
      <c r="C33" s="77" t="s">
        <v>130</v>
      </c>
      <c r="D33" s="168" t="s">
        <v>304</v>
      </c>
      <c r="E33" s="87">
        <v>12000</v>
      </c>
    </row>
    <row r="34" spans="1:5" ht="12.75">
      <c r="A34" s="80"/>
      <c r="B34" s="78">
        <v>75615</v>
      </c>
      <c r="C34" s="79" t="s">
        <v>131</v>
      </c>
      <c r="D34" s="168" t="s">
        <v>305</v>
      </c>
      <c r="E34" s="88">
        <v>1040000</v>
      </c>
    </row>
    <row r="35" spans="1:5" ht="12.75">
      <c r="A35" s="80"/>
      <c r="B35" s="78"/>
      <c r="C35" s="79" t="s">
        <v>132</v>
      </c>
      <c r="D35" s="168" t="s">
        <v>306</v>
      </c>
      <c r="E35" s="88">
        <v>47000</v>
      </c>
    </row>
    <row r="36" spans="1:5" ht="12.75">
      <c r="A36" s="80"/>
      <c r="B36" s="78"/>
      <c r="C36" s="79" t="s">
        <v>133</v>
      </c>
      <c r="D36" s="168" t="s">
        <v>307</v>
      </c>
      <c r="E36" s="88">
        <v>50000</v>
      </c>
    </row>
    <row r="37" spans="1:5" ht="12.75">
      <c r="A37" s="80"/>
      <c r="B37" s="78"/>
      <c r="C37" s="79" t="s">
        <v>134</v>
      </c>
      <c r="D37" s="168" t="s">
        <v>308</v>
      </c>
      <c r="E37" s="88">
        <v>23000</v>
      </c>
    </row>
    <row r="38" spans="1:5" ht="12.75">
      <c r="A38" s="80"/>
      <c r="B38" s="78"/>
      <c r="C38" s="79" t="s">
        <v>135</v>
      </c>
      <c r="D38" s="168" t="s">
        <v>309</v>
      </c>
      <c r="E38" s="88">
        <v>5000</v>
      </c>
    </row>
    <row r="39" spans="1:5" ht="12.75">
      <c r="A39" s="80"/>
      <c r="B39" s="78"/>
      <c r="C39" s="79" t="s">
        <v>136</v>
      </c>
      <c r="D39" s="168" t="s">
        <v>310</v>
      </c>
      <c r="E39" s="88">
        <v>2000</v>
      </c>
    </row>
    <row r="40" spans="1:5" ht="12.75">
      <c r="A40" s="80"/>
      <c r="B40" s="78">
        <v>75616</v>
      </c>
      <c r="C40" s="79" t="s">
        <v>131</v>
      </c>
      <c r="D40" s="168" t="s">
        <v>305</v>
      </c>
      <c r="E40" s="88">
        <v>535000</v>
      </c>
    </row>
    <row r="41" spans="1:5" ht="12.75">
      <c r="A41" s="80"/>
      <c r="B41" s="78"/>
      <c r="C41" s="79" t="s">
        <v>132</v>
      </c>
      <c r="D41" s="168" t="s">
        <v>306</v>
      </c>
      <c r="E41" s="88">
        <v>135000</v>
      </c>
    </row>
    <row r="42" spans="1:5" ht="12.75">
      <c r="A42" s="80"/>
      <c r="B42" s="78"/>
      <c r="C42" s="79" t="s">
        <v>133</v>
      </c>
      <c r="D42" s="168" t="s">
        <v>307</v>
      </c>
      <c r="E42" s="88">
        <v>8000</v>
      </c>
    </row>
    <row r="43" spans="1:5" ht="12.75">
      <c r="A43" s="80"/>
      <c r="B43" s="78"/>
      <c r="C43" s="79" t="s">
        <v>134</v>
      </c>
      <c r="D43" s="168" t="s">
        <v>308</v>
      </c>
      <c r="E43" s="88">
        <v>10000</v>
      </c>
    </row>
    <row r="44" spans="1:5" ht="12.75">
      <c r="A44" s="80"/>
      <c r="B44" s="78"/>
      <c r="C44" s="79" t="s">
        <v>137</v>
      </c>
      <c r="D44" s="168" t="s">
        <v>138</v>
      </c>
      <c r="E44" s="88">
        <v>5000</v>
      </c>
    </row>
    <row r="45" spans="1:5" ht="12.75">
      <c r="A45" s="80"/>
      <c r="B45" s="78"/>
      <c r="C45" s="79" t="s">
        <v>135</v>
      </c>
      <c r="D45" s="168" t="s">
        <v>309</v>
      </c>
      <c r="E45" s="88">
        <v>180000</v>
      </c>
    </row>
    <row r="46" spans="1:5" ht="12.75">
      <c r="A46" s="80"/>
      <c r="B46" s="78"/>
      <c r="C46" s="79" t="s">
        <v>136</v>
      </c>
      <c r="D46" s="168" t="s">
        <v>310</v>
      </c>
      <c r="E46" s="88">
        <v>12000</v>
      </c>
    </row>
    <row r="47" spans="1:5" ht="12.75">
      <c r="A47" s="80"/>
      <c r="B47" s="78">
        <v>75618</v>
      </c>
      <c r="C47" s="79" t="s">
        <v>139</v>
      </c>
      <c r="D47" s="168" t="s">
        <v>140</v>
      </c>
      <c r="E47" s="88">
        <v>35000</v>
      </c>
    </row>
    <row r="48" spans="1:5" ht="12.75">
      <c r="A48" s="80"/>
      <c r="B48" s="78"/>
      <c r="C48" s="79" t="s">
        <v>141</v>
      </c>
      <c r="D48" s="168" t="s">
        <v>311</v>
      </c>
      <c r="E48" s="88">
        <v>65000</v>
      </c>
    </row>
    <row r="49" spans="1:5" ht="22.5">
      <c r="A49" s="80"/>
      <c r="B49" s="78"/>
      <c r="C49" s="79" t="s">
        <v>218</v>
      </c>
      <c r="D49" s="168" t="s">
        <v>312</v>
      </c>
      <c r="E49" s="88">
        <v>1000</v>
      </c>
    </row>
    <row r="50" spans="1:5" ht="12.75">
      <c r="A50" s="80"/>
      <c r="B50" s="78">
        <v>75621</v>
      </c>
      <c r="C50" s="79" t="s">
        <v>142</v>
      </c>
      <c r="D50" s="168" t="s">
        <v>313</v>
      </c>
      <c r="E50" s="88">
        <v>1401655</v>
      </c>
    </row>
    <row r="51" spans="1:5" ht="12.75">
      <c r="A51" s="80"/>
      <c r="B51" s="78"/>
      <c r="C51" s="79" t="s">
        <v>143</v>
      </c>
      <c r="D51" s="168" t="s">
        <v>314</v>
      </c>
      <c r="E51" s="88">
        <v>65000</v>
      </c>
    </row>
    <row r="52" spans="1:5" ht="13.5" thickBot="1">
      <c r="A52" s="73" t="s">
        <v>144</v>
      </c>
      <c r="B52" s="74"/>
      <c r="C52" s="74"/>
      <c r="D52" s="74"/>
      <c r="E52" s="86">
        <f>SUM(E33:E51)</f>
        <v>3631655</v>
      </c>
    </row>
    <row r="53" spans="1:5" ht="13.5" thickTop="1">
      <c r="A53" s="80">
        <v>758</v>
      </c>
      <c r="B53" s="78">
        <v>75801</v>
      </c>
      <c r="C53" s="79">
        <v>2920</v>
      </c>
      <c r="D53" s="168" t="s">
        <v>321</v>
      </c>
      <c r="E53" s="87">
        <v>2347829</v>
      </c>
    </row>
    <row r="54" spans="1:5" ht="12.75">
      <c r="A54" s="80"/>
      <c r="B54" s="78">
        <v>75807</v>
      </c>
      <c r="C54" s="79">
        <v>2920</v>
      </c>
      <c r="D54" s="168" t="s">
        <v>322</v>
      </c>
      <c r="E54" s="88">
        <v>1715406</v>
      </c>
    </row>
    <row r="55" spans="1:5" ht="12.75">
      <c r="A55" s="80"/>
      <c r="B55" s="78">
        <v>75831</v>
      </c>
      <c r="C55" s="79">
        <v>2920</v>
      </c>
      <c r="D55" s="168" t="s">
        <v>323</v>
      </c>
      <c r="E55" s="88">
        <v>77300</v>
      </c>
    </row>
    <row r="56" spans="1:5" ht="13.5" thickBot="1">
      <c r="A56" s="82" t="s">
        <v>145</v>
      </c>
      <c r="B56" s="83"/>
      <c r="C56" s="84"/>
      <c r="D56" s="74"/>
      <c r="E56" s="86">
        <f>SUM(E53:E55)</f>
        <v>4140535</v>
      </c>
    </row>
    <row r="57" spans="1:5" ht="34.5" thickTop="1">
      <c r="A57" s="169">
        <v>801</v>
      </c>
      <c r="B57" s="170">
        <v>80101</v>
      </c>
      <c r="C57" s="171">
        <v>2338</v>
      </c>
      <c r="D57" s="168" t="s">
        <v>315</v>
      </c>
      <c r="E57" s="172">
        <v>11604</v>
      </c>
    </row>
    <row r="58" spans="1:5" ht="33.75">
      <c r="A58" s="173"/>
      <c r="B58" s="78"/>
      <c r="C58" s="174">
        <v>2339</v>
      </c>
      <c r="D58" s="168" t="s">
        <v>315</v>
      </c>
      <c r="E58" s="175">
        <v>3871</v>
      </c>
    </row>
    <row r="59" spans="1:5" ht="12.75">
      <c r="A59" s="75"/>
      <c r="B59" s="176">
        <v>80104</v>
      </c>
      <c r="C59" s="177" t="s">
        <v>119</v>
      </c>
      <c r="D59" s="168" t="s">
        <v>296</v>
      </c>
      <c r="E59" s="178">
        <v>50800</v>
      </c>
    </row>
    <row r="60" spans="1:5" ht="13.5" thickBot="1">
      <c r="A60" s="73" t="s">
        <v>146</v>
      </c>
      <c r="B60" s="74"/>
      <c r="C60" s="85"/>
      <c r="D60" s="74"/>
      <c r="E60" s="86">
        <f>SUM(E57:E59)</f>
        <v>66275</v>
      </c>
    </row>
    <row r="61" spans="1:5" ht="34.5" thickTop="1">
      <c r="A61" s="80">
        <v>852</v>
      </c>
      <c r="B61" s="78">
        <v>85212</v>
      </c>
      <c r="C61" s="79">
        <v>2010</v>
      </c>
      <c r="D61" s="168" t="s">
        <v>300</v>
      </c>
      <c r="E61" s="88">
        <v>1336000</v>
      </c>
    </row>
    <row r="62" spans="1:5" ht="33.75">
      <c r="A62" s="80"/>
      <c r="B62" s="78"/>
      <c r="C62" s="79">
        <v>2360</v>
      </c>
      <c r="D62" s="168" t="s">
        <v>301</v>
      </c>
      <c r="E62" s="88">
        <v>50</v>
      </c>
    </row>
    <row r="63" spans="1:5" ht="33.75">
      <c r="A63" s="80"/>
      <c r="B63" s="78">
        <v>85213</v>
      </c>
      <c r="C63" s="79">
        <v>2010</v>
      </c>
      <c r="D63" s="168" t="s">
        <v>300</v>
      </c>
      <c r="E63" s="88">
        <v>11000</v>
      </c>
    </row>
    <row r="64" spans="1:5" ht="33.75">
      <c r="A64" s="80"/>
      <c r="B64" s="78">
        <v>85214</v>
      </c>
      <c r="C64" s="79">
        <v>2010</v>
      </c>
      <c r="D64" s="168" t="s">
        <v>300</v>
      </c>
      <c r="E64" s="88">
        <v>99000</v>
      </c>
    </row>
    <row r="65" spans="1:5" ht="22.5">
      <c r="A65" s="80"/>
      <c r="B65" s="78"/>
      <c r="C65" s="79">
        <v>2030</v>
      </c>
      <c r="D65" s="168" t="s">
        <v>316</v>
      </c>
      <c r="E65" s="88">
        <v>299000</v>
      </c>
    </row>
    <row r="66" spans="1:5" ht="22.5">
      <c r="A66" s="80"/>
      <c r="B66" s="78">
        <v>85219</v>
      </c>
      <c r="C66" s="79">
        <v>2030</v>
      </c>
      <c r="D66" s="168" t="s">
        <v>316</v>
      </c>
      <c r="E66" s="88">
        <v>100200</v>
      </c>
    </row>
    <row r="67" spans="1:5" ht="22.5">
      <c r="A67" s="80"/>
      <c r="B67" s="78">
        <v>85295</v>
      </c>
      <c r="C67" s="79">
        <v>2030</v>
      </c>
      <c r="D67" s="168" t="s">
        <v>316</v>
      </c>
      <c r="E67" s="88">
        <v>20000</v>
      </c>
    </row>
    <row r="68" spans="1:5" ht="13.5" thickBot="1">
      <c r="A68" s="82" t="s">
        <v>147</v>
      </c>
      <c r="B68" s="83"/>
      <c r="C68" s="84"/>
      <c r="D68" s="74"/>
      <c r="E68" s="86">
        <f>SUM(E61:E67)</f>
        <v>1865250</v>
      </c>
    </row>
    <row r="69" spans="1:5" ht="13.5" thickTop="1">
      <c r="A69" s="75">
        <v>854</v>
      </c>
      <c r="B69" s="76">
        <v>85401</v>
      </c>
      <c r="C69" s="77" t="s">
        <v>119</v>
      </c>
      <c r="D69" s="168" t="s">
        <v>296</v>
      </c>
      <c r="E69" s="87">
        <v>50000</v>
      </c>
    </row>
    <row r="70" spans="1:5" ht="13.5" thickBot="1">
      <c r="A70" s="82" t="s">
        <v>148</v>
      </c>
      <c r="B70" s="83"/>
      <c r="C70" s="84"/>
      <c r="D70" s="74"/>
      <c r="E70" s="86">
        <f>SUM(E69:E69)</f>
        <v>50000</v>
      </c>
    </row>
    <row r="71" spans="1:5" ht="14.25" thickBot="1" thickTop="1">
      <c r="A71" s="241" t="s">
        <v>83</v>
      </c>
      <c r="B71" s="242"/>
      <c r="C71" s="242"/>
      <c r="D71" s="243"/>
      <c r="E71" s="89">
        <f>SUM(E7,E9,E12,E14,E20,E22,E24,E26,E52,E56,E60,E68,E70)</f>
        <v>10336193</v>
      </c>
    </row>
    <row r="72" spans="2:5" ht="12.75">
      <c r="B72" s="1"/>
      <c r="C72" s="1"/>
      <c r="D72" s="1"/>
      <c r="E72" s="1"/>
    </row>
    <row r="73" spans="1:5" ht="12.75">
      <c r="A73" s="66"/>
      <c r="B73" s="1"/>
      <c r="C73" s="1"/>
      <c r="D73" s="1"/>
      <c r="E73" s="1"/>
    </row>
    <row r="74" spans="2:5" ht="12.75">
      <c r="B74" s="7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92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</sheetData>
  <sheetProtection/>
  <mergeCells count="12">
    <mergeCell ref="B1:E1"/>
    <mergeCell ref="C30:C31"/>
    <mergeCell ref="D30:D31"/>
    <mergeCell ref="E30:E31"/>
    <mergeCell ref="A71:D71"/>
    <mergeCell ref="A3:A4"/>
    <mergeCell ref="B3:B4"/>
    <mergeCell ref="C3:C4"/>
    <mergeCell ref="D3:D4"/>
    <mergeCell ref="E3:E4"/>
    <mergeCell ref="A30:A31"/>
    <mergeCell ref="B30:B31"/>
  </mergeCells>
  <printOptions horizontalCentered="1"/>
  <pageMargins left="0.5511811023622047" right="0.5511811023622047" top="1.13" bottom="1.062992125984252" header="0.5118110236220472" footer="0.6299212598425197"/>
  <pageSetup horizontalDpi="300" verticalDpi="300" orientation="portrait" paperSize="9" scale="90" r:id="rId1"/>
  <headerFooter alignWithMargins="0">
    <oddHeader>&amp;R&amp;9Załącznik nr 1  
do uchwały Rady Gminy nr XVIII/110/07  z dnia 28grudnia 2007r.    
w sprawie Budżetu Gminy Stara Kamienica na 2008r.</oddHead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showGridLines="0" view="pageLayout" workbookViewId="0" topLeftCell="A1">
      <selection activeCell="A1" sqref="A1:F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77" t="s">
        <v>334</v>
      </c>
      <c r="B1" s="277"/>
      <c r="C1" s="277"/>
      <c r="D1" s="277"/>
      <c r="E1" s="277"/>
      <c r="F1" s="277"/>
    </row>
    <row r="2" spans="5:6" ht="19.5" customHeight="1">
      <c r="E2" s="6"/>
      <c r="F2" s="6"/>
    </row>
    <row r="3" ht="19.5" customHeight="1">
      <c r="F3" s="12" t="s">
        <v>40</v>
      </c>
    </row>
    <row r="4" spans="1:6" ht="19.5" customHeight="1">
      <c r="A4" s="15" t="s">
        <v>59</v>
      </c>
      <c r="B4" s="15" t="s">
        <v>2</v>
      </c>
      <c r="C4" s="15" t="s">
        <v>3</v>
      </c>
      <c r="D4" s="15" t="s">
        <v>4</v>
      </c>
      <c r="E4" s="15" t="s">
        <v>44</v>
      </c>
      <c r="F4" s="15" t="s">
        <v>43</v>
      </c>
    </row>
    <row r="5" spans="1:6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29">
        <v>1</v>
      </c>
      <c r="B6" s="29">
        <v>921</v>
      </c>
      <c r="C6" s="29">
        <v>92116</v>
      </c>
      <c r="D6" s="29">
        <v>2480</v>
      </c>
      <c r="E6" s="29" t="s">
        <v>224</v>
      </c>
      <c r="F6" s="29">
        <v>81000</v>
      </c>
    </row>
    <row r="7" spans="1:6" ht="30" customHeight="1" hidden="1">
      <c r="A7" s="31"/>
      <c r="B7" s="31"/>
      <c r="C7" s="31"/>
      <c r="D7" s="31"/>
      <c r="E7" s="31"/>
      <c r="F7" s="31"/>
    </row>
    <row r="8" spans="1:6" ht="30" customHeight="1" hidden="1">
      <c r="A8" s="31"/>
      <c r="B8" s="31"/>
      <c r="C8" s="31"/>
      <c r="D8" s="31"/>
      <c r="E8" s="31"/>
      <c r="F8" s="31"/>
    </row>
    <row r="9" spans="1:6" ht="30" customHeight="1" hidden="1">
      <c r="A9" s="34"/>
      <c r="B9" s="34"/>
      <c r="C9" s="34"/>
      <c r="D9" s="34"/>
      <c r="E9" s="34"/>
      <c r="F9" s="34"/>
    </row>
    <row r="10" spans="1:6" ht="30" customHeight="1">
      <c r="A10" s="274" t="s">
        <v>90</v>
      </c>
      <c r="B10" s="275"/>
      <c r="C10" s="275"/>
      <c r="D10" s="275"/>
      <c r="E10" s="276"/>
      <c r="F10" s="24">
        <f>SUM(F6)</f>
        <v>81000</v>
      </c>
    </row>
    <row r="12" ht="12.75">
      <c r="A12" s="68"/>
    </row>
    <row r="13" ht="12.75">
      <c r="A13" s="66"/>
    </row>
    <row r="15" ht="12.75">
      <c r="A15" s="66"/>
    </row>
  </sheetData>
  <sheetProtection/>
  <mergeCells count="2">
    <mergeCell ref="A1:F1"/>
    <mergeCell ref="A10:E10"/>
  </mergeCells>
  <printOptions horizontalCentered="1"/>
  <pageMargins left="0.5511811023622047" right="0.5118110236220472" top="1.7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Gminy nr  XVIII/110/07
z dnia  28 grudnia 2007r.
w sprawie Budżetu Gminy Stara Kamienica na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showGridLines="0" view="pageLayout"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.875" style="0" hidden="1" customWidth="1"/>
    <col min="5" max="5" width="43.875" style="0" customWidth="1"/>
    <col min="6" max="6" width="19.625" style="0" customWidth="1"/>
  </cols>
  <sheetData>
    <row r="1" spans="1:6" ht="48.75" customHeight="1">
      <c r="A1" s="262" t="s">
        <v>335</v>
      </c>
      <c r="B1" s="262"/>
      <c r="C1" s="262"/>
      <c r="D1" s="262"/>
      <c r="E1" s="262"/>
      <c r="F1" s="262"/>
    </row>
    <row r="2" spans="5:6" ht="19.5" customHeight="1">
      <c r="E2" s="6"/>
      <c r="F2" s="6"/>
    </row>
    <row r="3" spans="5:6" ht="19.5" customHeight="1">
      <c r="E3" s="1"/>
      <c r="F3" s="10" t="s">
        <v>40</v>
      </c>
    </row>
    <row r="4" spans="1:6" ht="19.5" customHeight="1">
      <c r="A4" s="15" t="s">
        <v>59</v>
      </c>
      <c r="B4" s="15" t="s">
        <v>2</v>
      </c>
      <c r="C4" s="15" t="s">
        <v>3</v>
      </c>
      <c r="D4" s="15" t="s">
        <v>93</v>
      </c>
      <c r="E4" s="15" t="s">
        <v>42</v>
      </c>
      <c r="F4" s="15" t="s">
        <v>43</v>
      </c>
    </row>
    <row r="5" spans="1:6" s="65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4</v>
      </c>
      <c r="F5" s="18">
        <v>5</v>
      </c>
    </row>
    <row r="6" spans="1:6" ht="30" customHeight="1">
      <c r="A6" s="36">
        <v>1</v>
      </c>
      <c r="B6" s="36">
        <v>754</v>
      </c>
      <c r="C6" s="36">
        <v>75412</v>
      </c>
      <c r="D6" s="36"/>
      <c r="E6" s="36" t="s">
        <v>225</v>
      </c>
      <c r="F6" s="36">
        <v>80000</v>
      </c>
    </row>
    <row r="7" spans="1:6" ht="30" customHeight="1">
      <c r="A7" s="37">
        <v>2</v>
      </c>
      <c r="B7" s="37">
        <v>921</v>
      </c>
      <c r="C7" s="37">
        <v>92120</v>
      </c>
      <c r="D7" s="37"/>
      <c r="E7" s="37" t="s">
        <v>214</v>
      </c>
      <c r="F7" s="37">
        <v>5000</v>
      </c>
    </row>
    <row r="8" spans="1:6" ht="30" customHeight="1">
      <c r="A8" s="37">
        <v>3</v>
      </c>
      <c r="B8" s="37">
        <v>921</v>
      </c>
      <c r="C8" s="37">
        <v>92195</v>
      </c>
      <c r="D8" s="37"/>
      <c r="E8" s="37" t="s">
        <v>226</v>
      </c>
      <c r="F8" s="37">
        <v>5000</v>
      </c>
    </row>
    <row r="9" spans="1:6" ht="30" customHeight="1">
      <c r="A9" s="38">
        <v>4</v>
      </c>
      <c r="B9" s="38">
        <v>926</v>
      </c>
      <c r="C9" s="38">
        <v>92605</v>
      </c>
      <c r="D9" s="38"/>
      <c r="E9" s="38" t="s">
        <v>227</v>
      </c>
      <c r="F9" s="38">
        <v>20000</v>
      </c>
    </row>
    <row r="10" spans="1:6" ht="30" customHeight="1">
      <c r="A10" s="274" t="s">
        <v>90</v>
      </c>
      <c r="B10" s="275"/>
      <c r="C10" s="275"/>
      <c r="D10" s="275"/>
      <c r="E10" s="276"/>
      <c r="F10" s="24">
        <f>SUM(F6:F9)</f>
        <v>110000</v>
      </c>
    </row>
    <row r="12" ht="12.75">
      <c r="A12" s="66"/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Rady Gminy nr  XVIII/110/07
z dnia  28 grudnia 2007r.
w sprawie Budżetu Gminy Stara Kamienica na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Layout" workbookViewId="0" topLeftCell="A1">
      <selection activeCell="A2" sqref="A2:D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6.125" style="1" customWidth="1"/>
    <col min="4" max="4" width="17.25390625" style="1" customWidth="1"/>
    <col min="5" max="16384" width="9.125" style="1" customWidth="1"/>
  </cols>
  <sheetData>
    <row r="1" spans="1:10" ht="19.5" customHeight="1">
      <c r="A1" s="205" t="s">
        <v>37</v>
      </c>
      <c r="B1" s="205"/>
      <c r="C1" s="205"/>
      <c r="D1" s="205"/>
      <c r="E1" s="6"/>
      <c r="F1" s="6"/>
      <c r="G1" s="6"/>
      <c r="H1" s="6"/>
      <c r="I1" s="6"/>
      <c r="J1" s="6"/>
    </row>
    <row r="2" spans="1:7" ht="19.5" customHeight="1">
      <c r="A2" s="205" t="s">
        <v>45</v>
      </c>
      <c r="B2" s="205"/>
      <c r="C2" s="205"/>
      <c r="D2" s="205"/>
      <c r="E2" s="6"/>
      <c r="F2" s="6"/>
      <c r="G2" s="6"/>
    </row>
    <row r="4" ht="12.75">
      <c r="D4" s="10" t="s">
        <v>40</v>
      </c>
    </row>
    <row r="5" ht="7.5" customHeight="1">
      <c r="D5" s="10"/>
    </row>
    <row r="6" spans="1:10" ht="19.5" customHeight="1">
      <c r="A6" s="15" t="s">
        <v>59</v>
      </c>
      <c r="B6" s="15" t="s">
        <v>0</v>
      </c>
      <c r="C6" s="138" t="s">
        <v>4</v>
      </c>
      <c r="D6" s="15" t="s">
        <v>319</v>
      </c>
      <c r="E6" s="8"/>
      <c r="F6" s="8"/>
      <c r="G6" s="8"/>
      <c r="H6" s="8"/>
      <c r="I6" s="9"/>
      <c r="J6" s="9"/>
    </row>
    <row r="7" spans="1:10" ht="19.5" customHeight="1">
      <c r="A7" s="25" t="s">
        <v>10</v>
      </c>
      <c r="B7" s="39" t="s">
        <v>61</v>
      </c>
      <c r="C7" s="160"/>
      <c r="D7" s="25">
        <v>1000</v>
      </c>
      <c r="E7" s="8"/>
      <c r="F7" s="8"/>
      <c r="G7" s="8"/>
      <c r="H7" s="8"/>
      <c r="I7" s="9"/>
      <c r="J7" s="9"/>
    </row>
    <row r="8" spans="1:10" ht="19.5" customHeight="1">
      <c r="A8" s="25" t="s">
        <v>14</v>
      </c>
      <c r="B8" s="39" t="s">
        <v>9</v>
      </c>
      <c r="C8" s="160"/>
      <c r="D8" s="25">
        <v>20200</v>
      </c>
      <c r="E8" s="8"/>
      <c r="F8" s="8"/>
      <c r="G8" s="8"/>
      <c r="H8" s="8"/>
      <c r="I8" s="9"/>
      <c r="J8" s="9"/>
    </row>
    <row r="9" spans="1:10" ht="19.5" customHeight="1">
      <c r="A9" s="40" t="s">
        <v>11</v>
      </c>
      <c r="B9" s="41" t="s">
        <v>279</v>
      </c>
      <c r="C9" s="161" t="s">
        <v>221</v>
      </c>
      <c r="D9" s="40">
        <v>20000</v>
      </c>
      <c r="E9" s="8"/>
      <c r="F9" s="8"/>
      <c r="G9" s="8"/>
      <c r="H9" s="8"/>
      <c r="I9" s="9"/>
      <c r="J9" s="9"/>
    </row>
    <row r="10" spans="1:10" ht="19.5" customHeight="1">
      <c r="A10" s="30" t="s">
        <v>12</v>
      </c>
      <c r="B10" s="42" t="s">
        <v>280</v>
      </c>
      <c r="C10" s="162" t="s">
        <v>275</v>
      </c>
      <c r="D10" s="30">
        <v>100</v>
      </c>
      <c r="E10" s="8"/>
      <c r="F10" s="8"/>
      <c r="G10" s="8"/>
      <c r="H10" s="8"/>
      <c r="I10" s="9"/>
      <c r="J10" s="9"/>
    </row>
    <row r="11" spans="1:10" ht="19.5" customHeight="1">
      <c r="A11" s="33" t="s">
        <v>13</v>
      </c>
      <c r="B11" s="43" t="s">
        <v>281</v>
      </c>
      <c r="C11" s="163" t="s">
        <v>139</v>
      </c>
      <c r="D11" s="33">
        <v>100</v>
      </c>
      <c r="E11" s="8"/>
      <c r="F11" s="8"/>
      <c r="G11" s="8"/>
      <c r="H11" s="8"/>
      <c r="I11" s="9"/>
      <c r="J11" s="9"/>
    </row>
    <row r="12" spans="1:10" ht="19.5" customHeight="1">
      <c r="A12" s="25" t="s">
        <v>15</v>
      </c>
      <c r="B12" s="39" t="s">
        <v>8</v>
      </c>
      <c r="C12" s="160"/>
      <c r="D12" s="25">
        <f>SUM(D13)</f>
        <v>20120</v>
      </c>
      <c r="E12" s="8"/>
      <c r="F12" s="8"/>
      <c r="G12" s="8"/>
      <c r="H12" s="8"/>
      <c r="I12" s="9"/>
      <c r="J12" s="9"/>
    </row>
    <row r="13" spans="1:10" ht="19.5" customHeight="1">
      <c r="A13" s="28" t="s">
        <v>11</v>
      </c>
      <c r="B13" s="44" t="s">
        <v>35</v>
      </c>
      <c r="C13" s="164"/>
      <c r="D13" s="28">
        <f>SUM(D14:D22)</f>
        <v>20120</v>
      </c>
      <c r="E13" s="8"/>
      <c r="F13" s="8"/>
      <c r="G13" s="8"/>
      <c r="H13" s="8"/>
      <c r="I13" s="9"/>
      <c r="J13" s="9"/>
    </row>
    <row r="14" spans="1:10" ht="19.5" customHeight="1">
      <c r="A14" s="40"/>
      <c r="B14" s="41" t="s">
        <v>282</v>
      </c>
      <c r="C14" s="161" t="s">
        <v>276</v>
      </c>
      <c r="D14" s="30">
        <v>3000</v>
      </c>
      <c r="E14" s="8"/>
      <c r="F14" s="8"/>
      <c r="G14" s="8"/>
      <c r="H14" s="8"/>
      <c r="I14" s="9"/>
      <c r="J14" s="9"/>
    </row>
    <row r="15" spans="1:10" ht="19.5" customHeight="1">
      <c r="A15" s="40"/>
      <c r="B15" s="41" t="s">
        <v>283</v>
      </c>
      <c r="C15" s="161" t="s">
        <v>276</v>
      </c>
      <c r="D15" s="30">
        <v>10000</v>
      </c>
      <c r="E15" s="8"/>
      <c r="F15" s="8"/>
      <c r="G15" s="8"/>
      <c r="H15" s="8"/>
      <c r="I15" s="9"/>
      <c r="J15" s="9"/>
    </row>
    <row r="16" spans="1:10" ht="19.5" customHeight="1">
      <c r="A16" s="40"/>
      <c r="B16" s="41" t="s">
        <v>284</v>
      </c>
      <c r="C16" s="161" t="s">
        <v>276</v>
      </c>
      <c r="D16" s="30">
        <v>1300</v>
      </c>
      <c r="E16" s="8"/>
      <c r="F16" s="8"/>
      <c r="G16" s="8"/>
      <c r="H16" s="8"/>
      <c r="I16" s="9"/>
      <c r="J16" s="9"/>
    </row>
    <row r="17" spans="1:10" ht="19.5" customHeight="1">
      <c r="A17" s="30"/>
      <c r="B17" s="42" t="s">
        <v>285</v>
      </c>
      <c r="C17" s="162" t="s">
        <v>276</v>
      </c>
      <c r="D17" s="30">
        <v>500</v>
      </c>
      <c r="E17" s="8"/>
      <c r="F17" s="8"/>
      <c r="G17" s="8"/>
      <c r="H17" s="8"/>
      <c r="I17" s="9"/>
      <c r="J17" s="9"/>
    </row>
    <row r="18" spans="1:10" ht="19.5" customHeight="1">
      <c r="A18" s="30"/>
      <c r="B18" s="42" t="s">
        <v>286</v>
      </c>
      <c r="C18" s="162" t="s">
        <v>276</v>
      </c>
      <c r="D18" s="30">
        <v>200</v>
      </c>
      <c r="E18" s="8"/>
      <c r="F18" s="8"/>
      <c r="G18" s="8"/>
      <c r="H18" s="8"/>
      <c r="I18" s="9"/>
      <c r="J18" s="9"/>
    </row>
    <row r="19" spans="1:10" ht="19.5" customHeight="1">
      <c r="A19" s="30"/>
      <c r="B19" s="42" t="s">
        <v>287</v>
      </c>
      <c r="C19" s="162" t="s">
        <v>277</v>
      </c>
      <c r="D19" s="30">
        <v>500</v>
      </c>
      <c r="E19" s="8"/>
      <c r="F19" s="8"/>
      <c r="G19" s="8"/>
      <c r="H19" s="8"/>
      <c r="I19" s="9"/>
      <c r="J19" s="9"/>
    </row>
    <row r="20" spans="1:10" ht="19.5" customHeight="1">
      <c r="A20" s="30"/>
      <c r="B20" s="42" t="s">
        <v>288</v>
      </c>
      <c r="C20" s="162" t="s">
        <v>276</v>
      </c>
      <c r="D20" s="30">
        <v>1500</v>
      </c>
      <c r="E20" s="8"/>
      <c r="F20" s="8"/>
      <c r="G20" s="8"/>
      <c r="H20" s="8"/>
      <c r="I20" s="9"/>
      <c r="J20" s="9"/>
    </row>
    <row r="21" spans="1:10" ht="19.5" customHeight="1">
      <c r="A21" s="30"/>
      <c r="B21" s="42" t="s">
        <v>289</v>
      </c>
      <c r="C21" s="162" t="s">
        <v>278</v>
      </c>
      <c r="D21" s="30">
        <v>3000</v>
      </c>
      <c r="E21" s="8"/>
      <c r="F21" s="8"/>
      <c r="G21" s="8"/>
      <c r="H21" s="8"/>
      <c r="I21" s="9"/>
      <c r="J21" s="9"/>
    </row>
    <row r="22" spans="1:10" ht="19.5" customHeight="1">
      <c r="A22" s="30"/>
      <c r="B22" s="42" t="s">
        <v>290</v>
      </c>
      <c r="C22" s="162"/>
      <c r="D22" s="30">
        <v>120</v>
      </c>
      <c r="E22" s="8"/>
      <c r="F22" s="8"/>
      <c r="G22" s="8"/>
      <c r="H22" s="8"/>
      <c r="I22" s="9"/>
      <c r="J22" s="9"/>
    </row>
    <row r="23" spans="1:10" ht="19.5" customHeight="1">
      <c r="A23" s="30" t="s">
        <v>12</v>
      </c>
      <c r="B23" s="42" t="s">
        <v>38</v>
      </c>
      <c r="C23" s="162"/>
      <c r="D23" s="30">
        <v>0</v>
      </c>
      <c r="E23" s="8"/>
      <c r="F23" s="8"/>
      <c r="G23" s="8"/>
      <c r="H23" s="8"/>
      <c r="I23" s="9"/>
      <c r="J23" s="9"/>
    </row>
    <row r="24" spans="1:10" ht="19.5" customHeight="1">
      <c r="A24" s="25" t="s">
        <v>36</v>
      </c>
      <c r="B24" s="39" t="s">
        <v>63</v>
      </c>
      <c r="C24" s="160"/>
      <c r="D24" s="25">
        <v>1080</v>
      </c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8"/>
      <c r="B26" s="8"/>
      <c r="C26" s="8"/>
      <c r="D26" s="8"/>
      <c r="E26" s="8"/>
      <c r="F26" s="8"/>
      <c r="G26" s="8"/>
      <c r="H26" s="8"/>
      <c r="I26" s="9"/>
      <c r="J26" s="9"/>
    </row>
    <row r="27" spans="1:10" ht="1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10" ht="15">
      <c r="A28" s="8"/>
      <c r="B28" s="8"/>
      <c r="C28" s="8"/>
      <c r="D28" s="8"/>
      <c r="E28" s="8"/>
      <c r="F28" s="8"/>
      <c r="G28" s="8"/>
      <c r="H28" s="8"/>
      <c r="I28" s="9"/>
      <c r="J28" s="9"/>
    </row>
    <row r="29" spans="1:10" ht="15">
      <c r="A29" s="8"/>
      <c r="B29" s="8"/>
      <c r="C29" s="8"/>
      <c r="D29" s="8"/>
      <c r="E29" s="8"/>
      <c r="F29" s="8"/>
      <c r="G29" s="8"/>
      <c r="H29" s="8"/>
      <c r="I29" s="9"/>
      <c r="J29" s="9"/>
    </row>
    <row r="30" spans="1:10" ht="15">
      <c r="A30" s="8"/>
      <c r="B30" s="8"/>
      <c r="C30" s="8"/>
      <c r="D30" s="8"/>
      <c r="E30" s="8"/>
      <c r="F30" s="8"/>
      <c r="G30" s="8"/>
      <c r="H30" s="8"/>
      <c r="I30" s="9"/>
      <c r="J30" s="9"/>
    </row>
    <row r="31" spans="1:10" ht="1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9"/>
      <c r="C34" s="9"/>
      <c r="D34" s="9"/>
      <c r="E34" s="9"/>
      <c r="F34" s="9"/>
      <c r="G34" s="9"/>
      <c r="H34" s="9"/>
      <c r="I34" s="9"/>
      <c r="J34" s="9"/>
    </row>
  </sheetData>
  <sheetProtection/>
  <mergeCells count="2">
    <mergeCell ref="A1:D1"/>
    <mergeCell ref="A2:D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Gminy nr XVIII/110/07 
z dnia 28 grudnia 2007r.
w sprawie Budżetu Gminy Stara Kamienica na 2008r.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showGridLines="0" view="pageLayout" zoomScaleSheetLayoutView="100" workbookViewId="0" topLeftCell="B1">
      <selection activeCell="D92" sqref="D9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hidden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205" t="s">
        <v>295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7" ht="18">
      <c r="A3" s="2"/>
      <c r="B3" s="2"/>
      <c r="C3" s="2"/>
      <c r="D3" s="2"/>
      <c r="E3" s="2"/>
      <c r="F3" s="2"/>
      <c r="G3" s="2"/>
    </row>
    <row r="4" spans="1:12" ht="12.75">
      <c r="A4" s="49"/>
      <c r="B4" s="49"/>
      <c r="C4" s="49"/>
      <c r="D4" s="49"/>
      <c r="E4" s="49"/>
      <c r="F4" s="49"/>
      <c r="H4" s="14"/>
      <c r="I4" s="14"/>
      <c r="J4" s="14"/>
      <c r="K4" s="14"/>
      <c r="L4" s="51" t="s">
        <v>55</v>
      </c>
    </row>
    <row r="5" spans="1:12" s="52" customFormat="1" ht="18.75" customHeight="1">
      <c r="A5" s="204" t="s">
        <v>2</v>
      </c>
      <c r="B5" s="204" t="s">
        <v>3</v>
      </c>
      <c r="C5" s="204"/>
      <c r="D5" s="204" t="s">
        <v>16</v>
      </c>
      <c r="E5" s="204" t="s">
        <v>317</v>
      </c>
      <c r="F5" s="204" t="s">
        <v>73</v>
      </c>
      <c r="G5" s="204"/>
      <c r="H5" s="204"/>
      <c r="I5" s="204"/>
      <c r="J5" s="204"/>
      <c r="K5" s="204"/>
      <c r="L5" s="204"/>
    </row>
    <row r="6" spans="1:12" s="52" customFormat="1" ht="20.25" customHeight="1">
      <c r="A6" s="204"/>
      <c r="B6" s="204"/>
      <c r="C6" s="204"/>
      <c r="D6" s="204"/>
      <c r="E6" s="204"/>
      <c r="F6" s="204" t="s">
        <v>35</v>
      </c>
      <c r="G6" s="204" t="s">
        <v>6</v>
      </c>
      <c r="H6" s="204"/>
      <c r="I6" s="204"/>
      <c r="J6" s="204"/>
      <c r="K6" s="204"/>
      <c r="L6" s="204" t="s">
        <v>38</v>
      </c>
    </row>
    <row r="7" spans="1:12" s="52" customFormat="1" ht="51">
      <c r="A7" s="204"/>
      <c r="B7" s="204"/>
      <c r="C7" s="204"/>
      <c r="D7" s="204"/>
      <c r="E7" s="204"/>
      <c r="F7" s="204"/>
      <c r="G7" s="59" t="s">
        <v>76</v>
      </c>
      <c r="H7" s="59" t="s">
        <v>115</v>
      </c>
      <c r="I7" s="59" t="s">
        <v>74</v>
      </c>
      <c r="J7" s="59" t="s">
        <v>95</v>
      </c>
      <c r="K7" s="59" t="s">
        <v>171</v>
      </c>
      <c r="L7" s="204"/>
    </row>
    <row r="8" spans="1:12" s="52" customFormat="1" ht="12.75">
      <c r="A8" s="101">
        <v>1</v>
      </c>
      <c r="B8" s="101">
        <v>2</v>
      </c>
      <c r="C8" s="101">
        <v>3</v>
      </c>
      <c r="D8" s="101">
        <v>3</v>
      </c>
      <c r="E8" s="101">
        <v>4</v>
      </c>
      <c r="F8" s="101">
        <v>5</v>
      </c>
      <c r="G8" s="101">
        <v>6</v>
      </c>
      <c r="H8" s="101">
        <v>7</v>
      </c>
      <c r="I8" s="101">
        <v>8</v>
      </c>
      <c r="J8" s="101">
        <v>9</v>
      </c>
      <c r="K8" s="101">
        <v>10</v>
      </c>
      <c r="L8" s="101">
        <v>11</v>
      </c>
    </row>
    <row r="9" spans="1:12" s="52" customFormat="1" ht="12.75">
      <c r="A9" s="182" t="s">
        <v>151</v>
      </c>
      <c r="B9" s="183" t="s">
        <v>152</v>
      </c>
      <c r="C9" s="54"/>
      <c r="D9" s="54" t="s">
        <v>159</v>
      </c>
      <c r="E9" s="54">
        <f aca="true" t="shared" si="0" ref="E9:E15">SUM(F9+L9)</f>
        <v>100000</v>
      </c>
      <c r="F9" s="53"/>
      <c r="G9" s="53"/>
      <c r="H9" s="53"/>
      <c r="I9" s="53"/>
      <c r="J9" s="53"/>
      <c r="K9" s="53"/>
      <c r="L9" s="53">
        <v>100000</v>
      </c>
    </row>
    <row r="10" spans="1:12" s="52" customFormat="1" ht="12.75">
      <c r="A10" s="184" t="s">
        <v>151</v>
      </c>
      <c r="B10" s="184" t="s">
        <v>153</v>
      </c>
      <c r="C10" s="93"/>
      <c r="D10" s="93" t="s">
        <v>154</v>
      </c>
      <c r="E10" s="93">
        <f t="shared" si="0"/>
        <v>3640</v>
      </c>
      <c r="F10" s="93">
        <f>SUM(G10:K10)</f>
        <v>3640</v>
      </c>
      <c r="G10" s="93"/>
      <c r="H10" s="93"/>
      <c r="I10" s="93"/>
      <c r="J10" s="93"/>
      <c r="K10" s="93">
        <v>3640</v>
      </c>
      <c r="L10" s="93"/>
    </row>
    <row r="11" spans="1:12" s="52" customFormat="1" ht="13.5" thickBot="1">
      <c r="A11" s="185" t="s">
        <v>151</v>
      </c>
      <c r="B11" s="186" t="s">
        <v>155</v>
      </c>
      <c r="C11" s="97"/>
      <c r="D11" s="97" t="s">
        <v>156</v>
      </c>
      <c r="E11" s="97">
        <f t="shared" si="0"/>
        <v>103640</v>
      </c>
      <c r="F11" s="97">
        <f>SUM(F9:F10)</f>
        <v>3640</v>
      </c>
      <c r="G11" s="97"/>
      <c r="H11" s="97"/>
      <c r="I11" s="97"/>
      <c r="J11" s="97"/>
      <c r="K11" s="97">
        <f>SUM(K10)</f>
        <v>3640</v>
      </c>
      <c r="L11" s="97">
        <f>SUM(L9:L10)</f>
        <v>100000</v>
      </c>
    </row>
    <row r="12" spans="1:12" s="52" customFormat="1" ht="13.5" thickTop="1">
      <c r="A12" s="187">
        <v>600</v>
      </c>
      <c r="B12" s="187">
        <v>60014</v>
      </c>
      <c r="C12" s="96"/>
      <c r="D12" s="94" t="s">
        <v>324</v>
      </c>
      <c r="E12" s="95">
        <f>SUM(F12+L12)</f>
        <v>110000</v>
      </c>
      <c r="F12" s="54">
        <f>SUM(G12:K12)</f>
        <v>110000</v>
      </c>
      <c r="G12" s="94"/>
      <c r="H12" s="94"/>
      <c r="I12" s="94"/>
      <c r="J12" s="94"/>
      <c r="K12" s="94">
        <v>110000</v>
      </c>
      <c r="L12" s="94"/>
    </row>
    <row r="13" spans="1:12" s="52" customFormat="1" ht="12.75" customHeight="1">
      <c r="A13" s="187"/>
      <c r="B13" s="187">
        <v>60016</v>
      </c>
      <c r="C13" s="96"/>
      <c r="D13" s="94" t="s">
        <v>157</v>
      </c>
      <c r="E13" s="95">
        <f t="shared" si="0"/>
        <v>278450</v>
      </c>
      <c r="F13" s="54">
        <f>SUM(G13:K13)</f>
        <v>162450</v>
      </c>
      <c r="G13" s="94"/>
      <c r="H13" s="94"/>
      <c r="I13" s="94"/>
      <c r="J13" s="94"/>
      <c r="K13" s="94">
        <v>162450</v>
      </c>
      <c r="L13" s="94">
        <v>116000</v>
      </c>
    </row>
    <row r="14" spans="1:12" s="52" customFormat="1" ht="12.75" customHeight="1" thickBot="1">
      <c r="A14" s="188">
        <v>600</v>
      </c>
      <c r="B14" s="188" t="s">
        <v>155</v>
      </c>
      <c r="C14" s="98"/>
      <c r="D14" s="98" t="s">
        <v>158</v>
      </c>
      <c r="E14" s="97">
        <f t="shared" si="0"/>
        <v>388450</v>
      </c>
      <c r="F14" s="97">
        <f>SUM(G14:K14)</f>
        <v>272450</v>
      </c>
      <c r="G14" s="97"/>
      <c r="H14" s="97"/>
      <c r="I14" s="97"/>
      <c r="J14" s="97"/>
      <c r="K14" s="97">
        <f>SUM(K12:K13)</f>
        <v>272450</v>
      </c>
      <c r="L14" s="97">
        <f>SUM(L12:L13)</f>
        <v>116000</v>
      </c>
    </row>
    <row r="15" spans="1:12" s="52" customFormat="1" ht="12.75" customHeight="1" thickTop="1">
      <c r="A15" s="187">
        <v>630</v>
      </c>
      <c r="B15" s="187">
        <v>63003</v>
      </c>
      <c r="C15" s="94"/>
      <c r="D15" s="94" t="s">
        <v>160</v>
      </c>
      <c r="E15" s="94">
        <f t="shared" si="0"/>
        <v>93314</v>
      </c>
      <c r="F15" s="93">
        <f>SUM(G15:K15)</f>
        <v>1200</v>
      </c>
      <c r="G15" s="94"/>
      <c r="H15" s="94"/>
      <c r="I15" s="94"/>
      <c r="J15" s="94"/>
      <c r="K15" s="94">
        <v>1200</v>
      </c>
      <c r="L15" s="94">
        <v>92114</v>
      </c>
    </row>
    <row r="16" spans="1:12" s="52" customFormat="1" ht="12.75" customHeight="1" thickBot="1">
      <c r="A16" s="186">
        <v>630</v>
      </c>
      <c r="B16" s="186" t="s">
        <v>155</v>
      </c>
      <c r="C16" s="97"/>
      <c r="D16" s="97" t="s">
        <v>161</v>
      </c>
      <c r="E16" s="97">
        <f>SUM(E15)</f>
        <v>93314</v>
      </c>
      <c r="F16" s="97">
        <f aca="true" t="shared" si="1" ref="F16:F24">SUM(G16:K16)</f>
        <v>1200</v>
      </c>
      <c r="G16" s="97"/>
      <c r="H16" s="97"/>
      <c r="I16" s="97"/>
      <c r="J16" s="97"/>
      <c r="K16" s="97">
        <f>SUM(K15:K15)</f>
        <v>1200</v>
      </c>
      <c r="L16" s="97">
        <f>SUM(L15)</f>
        <v>92114</v>
      </c>
    </row>
    <row r="17" spans="1:12" s="52" customFormat="1" ht="12.75" customHeight="1" thickTop="1">
      <c r="A17" s="187">
        <v>700</v>
      </c>
      <c r="B17" s="187">
        <v>70004</v>
      </c>
      <c r="C17" s="94"/>
      <c r="D17" s="94" t="s">
        <v>162</v>
      </c>
      <c r="E17" s="199">
        <f>SUM(F17+L17)</f>
        <v>114200</v>
      </c>
      <c r="F17" s="94">
        <f t="shared" si="1"/>
        <v>114200</v>
      </c>
      <c r="G17" s="94"/>
      <c r="H17" s="94"/>
      <c r="I17" s="94">
        <v>114200</v>
      </c>
      <c r="J17" s="94"/>
      <c r="K17" s="94"/>
      <c r="L17" s="94"/>
    </row>
    <row r="18" spans="1:12" s="52" customFormat="1" ht="12.75" customHeight="1">
      <c r="A18" s="189"/>
      <c r="B18" s="189">
        <v>70005</v>
      </c>
      <c r="C18" s="95"/>
      <c r="D18" s="197" t="s">
        <v>163</v>
      </c>
      <c r="E18" s="200">
        <f>SUM(F18+L18)</f>
        <v>50000</v>
      </c>
      <c r="F18" s="198">
        <f t="shared" si="1"/>
        <v>30000</v>
      </c>
      <c r="G18" s="95"/>
      <c r="H18" s="95"/>
      <c r="I18" s="95"/>
      <c r="J18" s="95"/>
      <c r="K18" s="95">
        <v>30000</v>
      </c>
      <c r="L18" s="95">
        <v>20000</v>
      </c>
    </row>
    <row r="19" spans="1:12" s="52" customFormat="1" ht="12.75" customHeight="1" thickBot="1">
      <c r="A19" s="186">
        <v>700</v>
      </c>
      <c r="B19" s="186" t="s">
        <v>155</v>
      </c>
      <c r="C19" s="94"/>
      <c r="D19" s="97" t="s">
        <v>164</v>
      </c>
      <c r="E19" s="98">
        <f>SUM(E17:E18)</f>
        <v>164200</v>
      </c>
      <c r="F19" s="97">
        <f t="shared" si="1"/>
        <v>144200</v>
      </c>
      <c r="G19" s="97"/>
      <c r="H19" s="97"/>
      <c r="I19" s="97">
        <f>SUM(I17:I18)</f>
        <v>114200</v>
      </c>
      <c r="J19" s="97"/>
      <c r="K19" s="97">
        <f>SUM(K17:K18)</f>
        <v>30000</v>
      </c>
      <c r="L19" s="97">
        <f>SUM(L17:L18)</f>
        <v>20000</v>
      </c>
    </row>
    <row r="20" spans="1:12" s="52" customFormat="1" ht="12.75" customHeight="1" thickTop="1">
      <c r="A20" s="187">
        <v>710</v>
      </c>
      <c r="B20" s="187">
        <v>71004</v>
      </c>
      <c r="C20" s="95"/>
      <c r="D20" s="94" t="s">
        <v>165</v>
      </c>
      <c r="E20" s="94">
        <f>SUM(F20)</f>
        <v>127322</v>
      </c>
      <c r="F20" s="95">
        <f>SUM(G20:K20)</f>
        <v>127322</v>
      </c>
      <c r="G20" s="94"/>
      <c r="H20" s="94"/>
      <c r="I20" s="94"/>
      <c r="J20" s="94"/>
      <c r="K20" s="94">
        <v>127322</v>
      </c>
      <c r="L20" s="94"/>
    </row>
    <row r="21" spans="1:12" s="52" customFormat="1" ht="12.75" customHeight="1">
      <c r="A21" s="201"/>
      <c r="B21" s="190">
        <v>71035</v>
      </c>
      <c r="C21" s="93"/>
      <c r="D21" s="93" t="s">
        <v>166</v>
      </c>
      <c r="E21" s="93">
        <f>SUM(F21)</f>
        <v>5000</v>
      </c>
      <c r="F21" s="55">
        <f t="shared" si="1"/>
        <v>5000</v>
      </c>
      <c r="G21" s="93"/>
      <c r="H21" s="93"/>
      <c r="I21" s="93"/>
      <c r="J21" s="93"/>
      <c r="K21" s="93">
        <v>5000</v>
      </c>
      <c r="L21" s="93"/>
    </row>
    <row r="22" spans="1:12" s="52" customFormat="1" ht="13.5" thickBot="1">
      <c r="A22" s="186">
        <v>710</v>
      </c>
      <c r="B22" s="186" t="s">
        <v>155</v>
      </c>
      <c r="C22" s="97"/>
      <c r="D22" s="97" t="s">
        <v>167</v>
      </c>
      <c r="E22" s="97">
        <f>SUM(E20:E21)</f>
        <v>132322</v>
      </c>
      <c r="F22" s="97">
        <f t="shared" si="1"/>
        <v>132322</v>
      </c>
      <c r="G22" s="97"/>
      <c r="H22" s="97"/>
      <c r="I22" s="97"/>
      <c r="J22" s="97"/>
      <c r="K22" s="97">
        <f>SUM(K20:K21)</f>
        <v>132322</v>
      </c>
      <c r="L22" s="97"/>
    </row>
    <row r="23" spans="1:12" s="52" customFormat="1" ht="12.75" customHeight="1" thickTop="1">
      <c r="A23" s="187">
        <v>750</v>
      </c>
      <c r="B23" s="187">
        <v>75011</v>
      </c>
      <c r="C23" s="94"/>
      <c r="D23" s="94" t="s">
        <v>168</v>
      </c>
      <c r="E23" s="93">
        <f>SUM(F23+L23)</f>
        <v>89725</v>
      </c>
      <c r="F23" s="94">
        <f>SUM(G23:K23)</f>
        <v>89725</v>
      </c>
      <c r="G23" s="94">
        <v>72515</v>
      </c>
      <c r="H23" s="94">
        <v>14210</v>
      </c>
      <c r="I23" s="94"/>
      <c r="J23" s="94"/>
      <c r="K23" s="94">
        <v>3000</v>
      </c>
      <c r="L23" s="94"/>
    </row>
    <row r="24" spans="1:12" s="52" customFormat="1" ht="12.75" customHeight="1">
      <c r="A24" s="202"/>
      <c r="B24" s="191">
        <v>75022</v>
      </c>
      <c r="C24" s="54"/>
      <c r="D24" s="54" t="s">
        <v>169</v>
      </c>
      <c r="E24" s="93">
        <f>SUM(F24+L24)</f>
        <v>101700</v>
      </c>
      <c r="F24" s="54">
        <f t="shared" si="1"/>
        <v>101700</v>
      </c>
      <c r="G24" s="54"/>
      <c r="H24" s="54"/>
      <c r="I24" s="54"/>
      <c r="J24" s="54"/>
      <c r="K24" s="54">
        <v>101700</v>
      </c>
      <c r="L24" s="54"/>
    </row>
    <row r="25" spans="1:12" s="52" customFormat="1" ht="12.75">
      <c r="A25" s="191"/>
      <c r="B25" s="191">
        <v>75023</v>
      </c>
      <c r="C25" s="54"/>
      <c r="D25" s="54" t="s">
        <v>170</v>
      </c>
      <c r="E25" s="93">
        <f>SUM(F25+L25)</f>
        <v>1342237</v>
      </c>
      <c r="F25" s="54">
        <f>SUM(G25:K25)</f>
        <v>1292237</v>
      </c>
      <c r="G25" s="54">
        <v>840560</v>
      </c>
      <c r="H25" s="54">
        <v>170300</v>
      </c>
      <c r="I25" s="54"/>
      <c r="J25" s="54"/>
      <c r="K25" s="54">
        <v>281377</v>
      </c>
      <c r="L25" s="54">
        <v>50000</v>
      </c>
    </row>
    <row r="26" spans="1:12" s="52" customFormat="1" ht="25.5">
      <c r="A26" s="191"/>
      <c r="B26" s="191">
        <v>75075</v>
      </c>
      <c r="C26" s="54"/>
      <c r="D26" s="54" t="s">
        <v>325</v>
      </c>
      <c r="E26" s="93">
        <f>SUM(F26+L26)</f>
        <v>55000</v>
      </c>
      <c r="F26" s="54">
        <f>SUM(G26:K26)</f>
        <v>55000</v>
      </c>
      <c r="G26" s="54"/>
      <c r="H26" s="54"/>
      <c r="I26" s="54"/>
      <c r="J26" s="54"/>
      <c r="K26" s="54">
        <v>55000</v>
      </c>
      <c r="L26" s="54"/>
    </row>
    <row r="27" spans="1:12" s="52" customFormat="1" ht="12.75" customHeight="1">
      <c r="A27" s="191"/>
      <c r="B27" s="190">
        <v>75095</v>
      </c>
      <c r="C27" s="54"/>
      <c r="D27" s="93" t="s">
        <v>172</v>
      </c>
      <c r="E27" s="93">
        <f>SUM(F27+L27)</f>
        <v>4124</v>
      </c>
      <c r="F27" s="93">
        <f>SUM(G27:K27)</f>
        <v>4124</v>
      </c>
      <c r="G27" s="93"/>
      <c r="H27" s="93"/>
      <c r="I27" s="93"/>
      <c r="J27" s="93"/>
      <c r="K27" s="93">
        <v>4124</v>
      </c>
      <c r="L27" s="93"/>
    </row>
    <row r="28" spans="1:12" s="52" customFormat="1" ht="12.75" customHeight="1" thickBot="1">
      <c r="A28" s="186">
        <v>750</v>
      </c>
      <c r="B28" s="186" t="s">
        <v>155</v>
      </c>
      <c r="C28" s="97"/>
      <c r="D28" s="97" t="s">
        <v>173</v>
      </c>
      <c r="E28" s="97">
        <f>SUM(E23:E27)</f>
        <v>1592786</v>
      </c>
      <c r="F28" s="97">
        <f aca="true" t="shared" si="2" ref="F28:F89">SUM(G28:K28)</f>
        <v>1542786</v>
      </c>
      <c r="G28" s="97">
        <f aca="true" t="shared" si="3" ref="G28:L28">SUM(G23:G27)</f>
        <v>913075</v>
      </c>
      <c r="H28" s="97">
        <f t="shared" si="3"/>
        <v>184510</v>
      </c>
      <c r="I28" s="97">
        <f t="shared" si="3"/>
        <v>0</v>
      </c>
      <c r="J28" s="97">
        <f t="shared" si="3"/>
        <v>0</v>
      </c>
      <c r="K28" s="97">
        <f t="shared" si="3"/>
        <v>445201</v>
      </c>
      <c r="L28" s="97">
        <f t="shared" si="3"/>
        <v>50000</v>
      </c>
    </row>
    <row r="29" spans="1:12" s="52" customFormat="1" ht="12.75" customHeight="1" thickTop="1">
      <c r="A29" s="189">
        <v>751</v>
      </c>
      <c r="B29" s="189">
        <v>75101</v>
      </c>
      <c r="C29" s="95"/>
      <c r="D29" s="95" t="s">
        <v>174</v>
      </c>
      <c r="E29" s="95">
        <f aca="true" t="shared" si="4" ref="E29:E36">SUM(F29+L29)</f>
        <v>852</v>
      </c>
      <c r="F29" s="95">
        <f t="shared" si="2"/>
        <v>852</v>
      </c>
      <c r="G29" s="95">
        <v>420</v>
      </c>
      <c r="H29" s="95">
        <v>83</v>
      </c>
      <c r="I29" s="95"/>
      <c r="J29" s="95"/>
      <c r="K29" s="95">
        <v>349</v>
      </c>
      <c r="L29" s="95"/>
    </row>
    <row r="30" spans="1:12" s="52" customFormat="1" ht="12.75" customHeight="1" thickBot="1">
      <c r="A30" s="192">
        <v>751</v>
      </c>
      <c r="B30" s="192" t="s">
        <v>155</v>
      </c>
      <c r="C30" s="97"/>
      <c r="D30" s="97" t="s">
        <v>182</v>
      </c>
      <c r="E30" s="97">
        <f t="shared" si="4"/>
        <v>852</v>
      </c>
      <c r="F30" s="97">
        <f t="shared" si="2"/>
        <v>852</v>
      </c>
      <c r="G30" s="97">
        <f>SUM(G29)</f>
        <v>420</v>
      </c>
      <c r="H30" s="97">
        <f>SUM(H29)</f>
        <v>83</v>
      </c>
      <c r="I30" s="97">
        <f>SUM(I29)</f>
        <v>0</v>
      </c>
      <c r="J30" s="97">
        <f>SUM(J29)</f>
        <v>0</v>
      </c>
      <c r="K30" s="97">
        <f>SUM(K29)</f>
        <v>349</v>
      </c>
      <c r="L30" s="97"/>
    </row>
    <row r="31" spans="1:12" s="52" customFormat="1" ht="12.75" customHeight="1" thickTop="1">
      <c r="A31" s="189">
        <v>752</v>
      </c>
      <c r="B31" s="189">
        <v>75212</v>
      </c>
      <c r="C31" s="95"/>
      <c r="D31" s="95" t="s">
        <v>175</v>
      </c>
      <c r="E31" s="95">
        <f t="shared" si="4"/>
        <v>500</v>
      </c>
      <c r="F31" s="95">
        <f t="shared" si="2"/>
        <v>500</v>
      </c>
      <c r="G31" s="95"/>
      <c r="H31" s="95"/>
      <c r="I31" s="95"/>
      <c r="J31" s="95"/>
      <c r="K31" s="95">
        <v>500</v>
      </c>
      <c r="L31" s="95"/>
    </row>
    <row r="32" spans="1:12" s="52" customFormat="1" ht="13.5" thickBot="1">
      <c r="A32" s="186">
        <v>752</v>
      </c>
      <c r="B32" s="186" t="s">
        <v>155</v>
      </c>
      <c r="C32" s="97"/>
      <c r="D32" s="97" t="s">
        <v>176</v>
      </c>
      <c r="E32" s="97">
        <f t="shared" si="4"/>
        <v>500</v>
      </c>
      <c r="F32" s="97">
        <f t="shared" si="2"/>
        <v>500</v>
      </c>
      <c r="G32" s="97"/>
      <c r="H32" s="97"/>
      <c r="I32" s="97"/>
      <c r="J32" s="97"/>
      <c r="K32" s="97">
        <f>SUM(K31)</f>
        <v>500</v>
      </c>
      <c r="L32" s="97"/>
    </row>
    <row r="33" spans="1:12" s="52" customFormat="1" ht="13.5" thickTop="1">
      <c r="A33" s="191">
        <v>754</v>
      </c>
      <c r="B33" s="187">
        <v>75412</v>
      </c>
      <c r="C33" s="54"/>
      <c r="D33" s="54" t="s">
        <v>177</v>
      </c>
      <c r="E33" s="93">
        <f t="shared" si="4"/>
        <v>108000</v>
      </c>
      <c r="F33" s="54">
        <f t="shared" si="2"/>
        <v>98000</v>
      </c>
      <c r="G33" s="54"/>
      <c r="H33" s="54"/>
      <c r="I33" s="54">
        <v>80000</v>
      </c>
      <c r="J33" s="54"/>
      <c r="K33" s="54">
        <v>18000</v>
      </c>
      <c r="L33" s="54">
        <v>10000</v>
      </c>
    </row>
    <row r="34" spans="1:12" s="52" customFormat="1" ht="12.75">
      <c r="A34" s="202"/>
      <c r="B34" s="191">
        <v>75414</v>
      </c>
      <c r="C34" s="93"/>
      <c r="D34" s="93" t="s">
        <v>178</v>
      </c>
      <c r="E34" s="54">
        <f t="shared" si="4"/>
        <v>1000</v>
      </c>
      <c r="F34" s="54">
        <f t="shared" si="2"/>
        <v>1000</v>
      </c>
      <c r="G34" s="54"/>
      <c r="H34" s="93"/>
      <c r="I34" s="54"/>
      <c r="J34" s="54"/>
      <c r="K34" s="54">
        <v>1000</v>
      </c>
      <c r="L34" s="93"/>
    </row>
    <row r="35" spans="1:12" s="52" customFormat="1" ht="12.75">
      <c r="A35" s="190"/>
      <c r="B35" s="190">
        <v>75495</v>
      </c>
      <c r="C35" s="95"/>
      <c r="D35" s="54" t="s">
        <v>172</v>
      </c>
      <c r="E35" s="95">
        <f t="shared" si="4"/>
        <v>40000</v>
      </c>
      <c r="F35" s="95">
        <f t="shared" si="2"/>
        <v>10000</v>
      </c>
      <c r="G35" s="95"/>
      <c r="H35" s="55"/>
      <c r="I35" s="95"/>
      <c r="J35" s="95"/>
      <c r="K35" s="95">
        <v>10000</v>
      </c>
      <c r="L35" s="55">
        <v>30000</v>
      </c>
    </row>
    <row r="36" spans="1:12" s="52" customFormat="1" ht="26.25" thickBot="1">
      <c r="A36" s="186">
        <v>754</v>
      </c>
      <c r="B36" s="186" t="s">
        <v>155</v>
      </c>
      <c r="C36" s="134"/>
      <c r="D36" s="97" t="s">
        <v>179</v>
      </c>
      <c r="E36" s="97">
        <f t="shared" si="4"/>
        <v>149000</v>
      </c>
      <c r="F36" s="97">
        <f t="shared" si="2"/>
        <v>109000</v>
      </c>
      <c r="G36" s="97">
        <f>SUM(G33:G34)</f>
        <v>0</v>
      </c>
      <c r="H36" s="97">
        <f>SUM(H33:H34)</f>
        <v>0</v>
      </c>
      <c r="I36" s="97">
        <f>SUM(I33:I34)</f>
        <v>80000</v>
      </c>
      <c r="J36" s="97">
        <f>SUM(J33:J34)</f>
        <v>0</v>
      </c>
      <c r="K36" s="97">
        <f>SUM(K33:K35)</f>
        <v>29000</v>
      </c>
      <c r="L36" s="97">
        <f>SUM(L33:L35)</f>
        <v>40000</v>
      </c>
    </row>
    <row r="37" spans="1:12" s="52" customFormat="1" ht="13.5" thickTop="1">
      <c r="A37" s="193"/>
      <c r="B37" s="193"/>
      <c r="C37" s="135"/>
      <c r="D37" s="135"/>
      <c r="E37" s="135"/>
      <c r="F37" s="134"/>
      <c r="G37" s="134"/>
      <c r="H37" s="134"/>
      <c r="I37" s="134"/>
      <c r="J37" s="134"/>
      <c r="K37" s="134"/>
      <c r="L37" s="134"/>
    </row>
    <row r="38" spans="1:12" s="52" customFormat="1" ht="12.75">
      <c r="A38" s="194"/>
      <c r="B38" s="194"/>
      <c r="C38" s="134"/>
      <c r="D38" s="134"/>
      <c r="E38" s="134"/>
      <c r="F38" s="134"/>
      <c r="G38" s="134"/>
      <c r="H38" s="134"/>
      <c r="I38" s="134"/>
      <c r="J38" s="134"/>
      <c r="K38" s="134"/>
      <c r="L38" s="137" t="s">
        <v>149</v>
      </c>
    </row>
    <row r="39" spans="1:12" s="52" customFormat="1" ht="12.75">
      <c r="A39" s="194"/>
      <c r="B39" s="194"/>
      <c r="C39" s="204"/>
      <c r="D39" s="134"/>
      <c r="E39" s="134"/>
      <c r="F39" s="204" t="s">
        <v>73</v>
      </c>
      <c r="G39" s="204"/>
      <c r="H39" s="204"/>
      <c r="I39" s="204"/>
      <c r="J39" s="204"/>
      <c r="K39" s="204"/>
      <c r="L39" s="204"/>
    </row>
    <row r="40" spans="1:12" s="52" customFormat="1" ht="12.75">
      <c r="A40" s="204" t="s">
        <v>2</v>
      </c>
      <c r="B40" s="204" t="s">
        <v>3</v>
      </c>
      <c r="C40" s="204"/>
      <c r="D40" s="204" t="s">
        <v>16</v>
      </c>
      <c r="E40" s="204" t="s">
        <v>318</v>
      </c>
      <c r="F40" s="204" t="s">
        <v>35</v>
      </c>
      <c r="G40" s="204" t="s">
        <v>6</v>
      </c>
      <c r="H40" s="204"/>
      <c r="I40" s="204"/>
      <c r="J40" s="204"/>
      <c r="K40" s="204"/>
      <c r="L40" s="204" t="s">
        <v>38</v>
      </c>
    </row>
    <row r="41" spans="1:12" s="52" customFormat="1" ht="12.75" customHeight="1">
      <c r="A41" s="204"/>
      <c r="B41" s="204"/>
      <c r="C41" s="204"/>
      <c r="D41" s="204"/>
      <c r="E41" s="204"/>
      <c r="F41" s="204"/>
      <c r="G41" s="59" t="s">
        <v>76</v>
      </c>
      <c r="H41" s="59" t="s">
        <v>115</v>
      </c>
      <c r="I41" s="59" t="s">
        <v>74</v>
      </c>
      <c r="J41" s="59" t="s">
        <v>95</v>
      </c>
      <c r="K41" s="59" t="s">
        <v>171</v>
      </c>
      <c r="L41" s="204"/>
    </row>
    <row r="42" spans="1:12" s="52" customFormat="1" ht="12.75">
      <c r="A42" s="101">
        <v>1</v>
      </c>
      <c r="B42" s="101">
        <v>2</v>
      </c>
      <c r="C42" s="100"/>
      <c r="D42" s="101">
        <v>3</v>
      </c>
      <c r="E42" s="101">
        <v>4</v>
      </c>
      <c r="F42" s="101">
        <v>5</v>
      </c>
      <c r="G42" s="101">
        <v>6</v>
      </c>
      <c r="H42" s="101">
        <v>7</v>
      </c>
      <c r="I42" s="101">
        <v>8</v>
      </c>
      <c r="J42" s="101">
        <v>9</v>
      </c>
      <c r="K42" s="101">
        <v>10</v>
      </c>
      <c r="L42" s="101">
        <v>11</v>
      </c>
    </row>
    <row r="43" spans="1:12" s="52" customFormat="1" ht="13.5" thickBot="1">
      <c r="A43" s="189">
        <v>756</v>
      </c>
      <c r="B43" s="189">
        <v>75647</v>
      </c>
      <c r="C43" s="97"/>
      <c r="D43" s="95" t="s">
        <v>180</v>
      </c>
      <c r="E43" s="95">
        <f aca="true" t="shared" si="5" ref="E43:E54">SUM(F43+L43)</f>
        <v>47200</v>
      </c>
      <c r="F43" s="95">
        <f t="shared" si="2"/>
        <v>47200</v>
      </c>
      <c r="G43" s="95">
        <v>31000</v>
      </c>
      <c r="H43" s="95">
        <v>4200</v>
      </c>
      <c r="I43" s="95"/>
      <c r="J43" s="95"/>
      <c r="K43" s="95">
        <v>12000</v>
      </c>
      <c r="L43" s="95"/>
    </row>
    <row r="44" spans="1:12" s="52" customFormat="1" ht="39.75" thickBot="1" thickTop="1">
      <c r="A44" s="186">
        <v>756</v>
      </c>
      <c r="B44" s="186" t="s">
        <v>155</v>
      </c>
      <c r="C44" s="95"/>
      <c r="D44" s="97" t="s">
        <v>181</v>
      </c>
      <c r="E44" s="97">
        <f t="shared" si="5"/>
        <v>47200</v>
      </c>
      <c r="F44" s="97">
        <f t="shared" si="2"/>
        <v>47200</v>
      </c>
      <c r="G44" s="97">
        <f>SUM(G43)</f>
        <v>31000</v>
      </c>
      <c r="H44" s="97">
        <f>SUM(H43)</f>
        <v>4200</v>
      </c>
      <c r="I44" s="97">
        <f>SUM(I43)</f>
        <v>0</v>
      </c>
      <c r="J44" s="97">
        <f>SUM(J43)</f>
        <v>0</v>
      </c>
      <c r="K44" s="97">
        <f>SUM(K43)</f>
        <v>12000</v>
      </c>
      <c r="L44" s="97"/>
    </row>
    <row r="45" spans="1:12" s="52" customFormat="1" ht="14.25" thickBot="1" thickTop="1">
      <c r="A45" s="189">
        <v>757</v>
      </c>
      <c r="B45" s="189">
        <v>75702</v>
      </c>
      <c r="C45" s="97"/>
      <c r="D45" s="95" t="s">
        <v>183</v>
      </c>
      <c r="E45" s="93">
        <f t="shared" si="5"/>
        <v>142000</v>
      </c>
      <c r="F45" s="95">
        <f t="shared" si="2"/>
        <v>142000</v>
      </c>
      <c r="G45" s="95"/>
      <c r="H45" s="95"/>
      <c r="I45" s="95"/>
      <c r="J45" s="95">
        <v>142000</v>
      </c>
      <c r="K45" s="95"/>
      <c r="L45" s="95"/>
    </row>
    <row r="46" spans="1:12" s="52" customFormat="1" ht="14.25" thickBot="1" thickTop="1">
      <c r="A46" s="186">
        <v>757</v>
      </c>
      <c r="B46" s="186" t="s">
        <v>155</v>
      </c>
      <c r="C46" s="95"/>
      <c r="D46" s="97" t="s">
        <v>184</v>
      </c>
      <c r="E46" s="97">
        <f t="shared" si="5"/>
        <v>142000</v>
      </c>
      <c r="F46" s="97">
        <f t="shared" si="2"/>
        <v>142000</v>
      </c>
      <c r="G46" s="97"/>
      <c r="H46" s="97"/>
      <c r="I46" s="97"/>
      <c r="J46" s="97">
        <f>SUM(J45)</f>
        <v>142000</v>
      </c>
      <c r="K46" s="97"/>
      <c r="L46" s="97"/>
    </row>
    <row r="47" spans="1:12" s="52" customFormat="1" ht="14.25" thickBot="1" thickTop="1">
      <c r="A47" s="189">
        <v>758</v>
      </c>
      <c r="B47" s="189">
        <v>75818</v>
      </c>
      <c r="C47" s="97"/>
      <c r="D47" s="95" t="s">
        <v>185</v>
      </c>
      <c r="E47" s="95">
        <f t="shared" si="5"/>
        <v>141000</v>
      </c>
      <c r="F47" s="95">
        <f t="shared" si="2"/>
        <v>141000</v>
      </c>
      <c r="G47" s="95"/>
      <c r="H47" s="95"/>
      <c r="I47" s="95"/>
      <c r="J47" s="95"/>
      <c r="K47" s="95">
        <v>141000</v>
      </c>
      <c r="L47" s="95"/>
    </row>
    <row r="48" spans="1:12" s="52" customFormat="1" ht="14.25" thickBot="1" thickTop="1">
      <c r="A48" s="186">
        <v>758</v>
      </c>
      <c r="B48" s="186" t="s">
        <v>155</v>
      </c>
      <c r="C48" s="94"/>
      <c r="D48" s="97" t="s">
        <v>186</v>
      </c>
      <c r="E48" s="97">
        <f t="shared" si="5"/>
        <v>141000</v>
      </c>
      <c r="F48" s="97">
        <f t="shared" si="2"/>
        <v>141000</v>
      </c>
      <c r="G48" s="97"/>
      <c r="H48" s="97"/>
      <c r="I48" s="97"/>
      <c r="J48" s="97"/>
      <c r="K48" s="97">
        <f>SUM(K47)</f>
        <v>141000</v>
      </c>
      <c r="L48" s="97"/>
    </row>
    <row r="49" spans="1:12" s="52" customFormat="1" ht="13.5" thickTop="1">
      <c r="A49" s="187">
        <v>801</v>
      </c>
      <c r="B49" s="187">
        <v>80101</v>
      </c>
      <c r="C49" s="54"/>
      <c r="D49" s="94" t="s">
        <v>187</v>
      </c>
      <c r="E49" s="95">
        <f t="shared" si="5"/>
        <v>2284599</v>
      </c>
      <c r="F49" s="94">
        <f t="shared" si="2"/>
        <v>2221599</v>
      </c>
      <c r="G49" s="94">
        <v>1538475</v>
      </c>
      <c r="H49" s="94">
        <v>289482</v>
      </c>
      <c r="I49" s="94"/>
      <c r="J49" s="94"/>
      <c r="K49" s="94">
        <v>393642</v>
      </c>
      <c r="L49" s="94">
        <v>63000</v>
      </c>
    </row>
    <row r="50" spans="1:12" s="52" customFormat="1" ht="14.25" customHeight="1">
      <c r="A50" s="191"/>
      <c r="B50" s="191">
        <v>80103</v>
      </c>
      <c r="C50" s="54"/>
      <c r="D50" s="54" t="s">
        <v>188</v>
      </c>
      <c r="E50" s="54">
        <f t="shared" si="5"/>
        <v>92842</v>
      </c>
      <c r="F50" s="54">
        <f t="shared" si="2"/>
        <v>92842</v>
      </c>
      <c r="G50" s="54">
        <v>69590</v>
      </c>
      <c r="H50" s="54">
        <v>13281</v>
      </c>
      <c r="I50" s="54"/>
      <c r="J50" s="54"/>
      <c r="K50" s="54">
        <v>9971</v>
      </c>
      <c r="L50" s="54"/>
    </row>
    <row r="51" spans="1:12" s="52" customFormat="1" ht="12.75">
      <c r="A51" s="191"/>
      <c r="B51" s="191">
        <v>80104</v>
      </c>
      <c r="C51" s="54"/>
      <c r="D51" s="54" t="s">
        <v>189</v>
      </c>
      <c r="E51" s="54">
        <f t="shared" si="5"/>
        <v>372100</v>
      </c>
      <c r="F51" s="54">
        <f t="shared" si="2"/>
        <v>372100</v>
      </c>
      <c r="G51" s="54">
        <v>245540</v>
      </c>
      <c r="H51" s="54">
        <v>42700</v>
      </c>
      <c r="I51" s="54">
        <v>6960</v>
      </c>
      <c r="J51" s="54"/>
      <c r="K51" s="54">
        <v>76900</v>
      </c>
      <c r="L51" s="54"/>
    </row>
    <row r="52" spans="1:12" s="52" customFormat="1" ht="12.75">
      <c r="A52" s="191"/>
      <c r="B52" s="191">
        <v>80110</v>
      </c>
      <c r="C52" s="54"/>
      <c r="D52" s="54" t="s">
        <v>190</v>
      </c>
      <c r="E52" s="54">
        <f t="shared" si="5"/>
        <v>1110627</v>
      </c>
      <c r="F52" s="54">
        <f t="shared" si="2"/>
        <v>873717</v>
      </c>
      <c r="G52" s="54">
        <v>581725</v>
      </c>
      <c r="H52" s="54">
        <v>108086</v>
      </c>
      <c r="I52" s="54"/>
      <c r="J52" s="54"/>
      <c r="K52" s="54">
        <v>183906</v>
      </c>
      <c r="L52" s="54">
        <v>236910</v>
      </c>
    </row>
    <row r="53" spans="1:12" s="52" customFormat="1" ht="12.75">
      <c r="A53" s="191"/>
      <c r="B53" s="191">
        <v>80113</v>
      </c>
      <c r="C53" s="93"/>
      <c r="D53" s="54" t="s">
        <v>191</v>
      </c>
      <c r="E53" s="54">
        <f t="shared" si="5"/>
        <v>229940</v>
      </c>
      <c r="F53" s="54">
        <f t="shared" si="2"/>
        <v>204940</v>
      </c>
      <c r="G53" s="54">
        <v>4100</v>
      </c>
      <c r="H53" s="54">
        <v>840</v>
      </c>
      <c r="I53" s="54"/>
      <c r="J53" s="54"/>
      <c r="K53" s="54">
        <v>200000</v>
      </c>
      <c r="L53" s="54">
        <v>25000</v>
      </c>
    </row>
    <row r="54" spans="1:12" s="136" customFormat="1" ht="25.5">
      <c r="A54" s="190"/>
      <c r="B54" s="190">
        <v>80146</v>
      </c>
      <c r="C54" s="95"/>
      <c r="D54" s="93" t="s">
        <v>192</v>
      </c>
      <c r="E54" s="93">
        <f t="shared" si="5"/>
        <v>16750</v>
      </c>
      <c r="F54" s="93">
        <f t="shared" si="2"/>
        <v>16750</v>
      </c>
      <c r="G54" s="54">
        <v>1300</v>
      </c>
      <c r="H54" s="54"/>
      <c r="I54" s="93"/>
      <c r="J54" s="93"/>
      <c r="K54" s="54">
        <v>15450</v>
      </c>
      <c r="L54" s="54"/>
    </row>
    <row r="55" spans="1:12" s="52" customFormat="1" ht="17.25" customHeight="1" thickBot="1">
      <c r="A55" s="186">
        <v>801</v>
      </c>
      <c r="B55" s="186" t="s">
        <v>155</v>
      </c>
      <c r="C55" s="94"/>
      <c r="D55" s="97" t="s">
        <v>193</v>
      </c>
      <c r="E55" s="97">
        <f>SUM(E49:E54)</f>
        <v>4106858</v>
      </c>
      <c r="F55" s="97">
        <f t="shared" si="2"/>
        <v>3781948</v>
      </c>
      <c r="G55" s="97">
        <f>SUM(G49:G54)</f>
        <v>2440730</v>
      </c>
      <c r="H55" s="97">
        <f>SUM(H49:H54)</f>
        <v>454389</v>
      </c>
      <c r="I55" s="97">
        <f>SUM(I49:I54)</f>
        <v>6960</v>
      </c>
      <c r="J55" s="97"/>
      <c r="K55" s="97">
        <f>SUM(K49:K54)</f>
        <v>879869</v>
      </c>
      <c r="L55" s="97">
        <f>SUM(L49:L54)</f>
        <v>324910</v>
      </c>
    </row>
    <row r="56" spans="1:12" s="52" customFormat="1" ht="13.5" thickTop="1">
      <c r="A56" s="187">
        <v>851</v>
      </c>
      <c r="B56" s="187">
        <v>85154</v>
      </c>
      <c r="C56" s="54"/>
      <c r="D56" s="94" t="s">
        <v>194</v>
      </c>
      <c r="E56" s="94">
        <f aca="true" t="shared" si="6" ref="E56:E71">SUM(F56+L56)</f>
        <v>52000</v>
      </c>
      <c r="F56" s="94">
        <f t="shared" si="2"/>
        <v>52000</v>
      </c>
      <c r="G56" s="94">
        <v>24040</v>
      </c>
      <c r="H56" s="94">
        <v>1650</v>
      </c>
      <c r="I56" s="94"/>
      <c r="J56" s="94"/>
      <c r="K56" s="94">
        <v>26310</v>
      </c>
      <c r="L56" s="94"/>
    </row>
    <row r="57" spans="1:12" s="52" customFormat="1" ht="12.75" customHeight="1">
      <c r="A57" s="191"/>
      <c r="B57" s="191">
        <v>85153</v>
      </c>
      <c r="C57" s="93"/>
      <c r="D57" s="54" t="s">
        <v>195</v>
      </c>
      <c r="E57" s="54">
        <f t="shared" si="6"/>
        <v>13000</v>
      </c>
      <c r="F57" s="54">
        <f t="shared" si="2"/>
        <v>13000</v>
      </c>
      <c r="G57" s="54">
        <v>6000</v>
      </c>
      <c r="H57" s="54"/>
      <c r="I57" s="54"/>
      <c r="J57" s="54"/>
      <c r="K57" s="54">
        <v>7000</v>
      </c>
      <c r="L57" s="54"/>
    </row>
    <row r="58" spans="1:12" s="52" customFormat="1" ht="13.5" thickBot="1">
      <c r="A58" s="190"/>
      <c r="B58" s="190">
        <v>85149</v>
      </c>
      <c r="C58" s="97"/>
      <c r="D58" s="93" t="s">
        <v>230</v>
      </c>
      <c r="E58" s="93">
        <f t="shared" si="6"/>
        <v>5000</v>
      </c>
      <c r="F58" s="93">
        <f t="shared" si="2"/>
        <v>5000</v>
      </c>
      <c r="G58" s="93"/>
      <c r="H58" s="93"/>
      <c r="I58" s="93"/>
      <c r="J58" s="93"/>
      <c r="K58" s="93">
        <v>5000</v>
      </c>
      <c r="L58" s="93"/>
    </row>
    <row r="59" spans="1:12" s="52" customFormat="1" ht="14.25" thickBot="1" thickTop="1">
      <c r="A59" s="186">
        <v>851</v>
      </c>
      <c r="B59" s="186" t="s">
        <v>155</v>
      </c>
      <c r="C59" s="94"/>
      <c r="D59" s="97" t="s">
        <v>196</v>
      </c>
      <c r="E59" s="97">
        <f t="shared" si="6"/>
        <v>70000</v>
      </c>
      <c r="F59" s="97">
        <f t="shared" si="2"/>
        <v>70000</v>
      </c>
      <c r="G59" s="97">
        <f>SUM(G56:G58)</f>
        <v>30040</v>
      </c>
      <c r="H59" s="97">
        <f>SUM(H56:H58)</f>
        <v>1650</v>
      </c>
      <c r="I59" s="97"/>
      <c r="J59" s="97"/>
      <c r="K59" s="97">
        <f>SUM(K56:K58)</f>
        <v>38310</v>
      </c>
      <c r="L59" s="97"/>
    </row>
    <row r="60" spans="1:12" s="52" customFormat="1" ht="12.75" customHeight="1" thickTop="1">
      <c r="A60" s="187">
        <v>852</v>
      </c>
      <c r="B60" s="187">
        <v>85202</v>
      </c>
      <c r="C60" s="94"/>
      <c r="D60" s="94" t="s">
        <v>197</v>
      </c>
      <c r="E60" s="94">
        <f t="shared" si="6"/>
        <v>17751</v>
      </c>
      <c r="F60" s="94">
        <f t="shared" si="2"/>
        <v>17751</v>
      </c>
      <c r="G60" s="94"/>
      <c r="H60" s="94"/>
      <c r="I60" s="94"/>
      <c r="J60" s="94"/>
      <c r="K60" s="94">
        <v>17751</v>
      </c>
      <c r="L60" s="94"/>
    </row>
    <row r="61" spans="1:12" s="52" customFormat="1" ht="12.75" customHeight="1">
      <c r="A61" s="187"/>
      <c r="B61" s="187">
        <v>85212</v>
      </c>
      <c r="C61" s="94"/>
      <c r="D61" s="94" t="s">
        <v>198</v>
      </c>
      <c r="E61" s="94">
        <f t="shared" si="6"/>
        <v>1357295</v>
      </c>
      <c r="F61" s="94">
        <f t="shared" si="2"/>
        <v>1357295</v>
      </c>
      <c r="G61" s="94">
        <v>36270</v>
      </c>
      <c r="H61" s="94">
        <v>7420</v>
      </c>
      <c r="I61" s="94"/>
      <c r="J61" s="94"/>
      <c r="K61" s="94">
        <v>1313605</v>
      </c>
      <c r="L61" s="94"/>
    </row>
    <row r="62" spans="1:12" s="52" customFormat="1" ht="38.25">
      <c r="A62" s="187"/>
      <c r="B62" s="187">
        <v>85213</v>
      </c>
      <c r="C62" s="94"/>
      <c r="D62" s="94" t="s">
        <v>199</v>
      </c>
      <c r="E62" s="94">
        <f t="shared" si="6"/>
        <v>11000</v>
      </c>
      <c r="F62" s="94">
        <f t="shared" si="2"/>
        <v>11000</v>
      </c>
      <c r="G62" s="94"/>
      <c r="H62" s="94">
        <v>11000</v>
      </c>
      <c r="I62" s="94"/>
      <c r="J62" s="94"/>
      <c r="K62" s="94"/>
      <c r="L62" s="94"/>
    </row>
    <row r="63" spans="1:12" s="52" customFormat="1" ht="25.5">
      <c r="A63" s="187"/>
      <c r="B63" s="187">
        <v>85214</v>
      </c>
      <c r="C63" s="94"/>
      <c r="D63" s="94" t="s">
        <v>200</v>
      </c>
      <c r="E63" s="94">
        <f t="shared" si="6"/>
        <v>448940</v>
      </c>
      <c r="F63" s="94">
        <f t="shared" si="2"/>
        <v>448940</v>
      </c>
      <c r="G63" s="94"/>
      <c r="H63" s="94">
        <v>1730</v>
      </c>
      <c r="I63" s="94"/>
      <c r="J63" s="94"/>
      <c r="K63" s="94">
        <v>447210</v>
      </c>
      <c r="L63" s="94"/>
    </row>
    <row r="64" spans="1:12" s="52" customFormat="1" ht="12.75">
      <c r="A64" s="187"/>
      <c r="B64" s="187">
        <v>85215</v>
      </c>
      <c r="C64" s="94"/>
      <c r="D64" s="94" t="s">
        <v>201</v>
      </c>
      <c r="E64" s="94">
        <f t="shared" si="6"/>
        <v>40000</v>
      </c>
      <c r="F64" s="94">
        <f t="shared" si="2"/>
        <v>40000</v>
      </c>
      <c r="G64" s="94"/>
      <c r="H64" s="94"/>
      <c r="I64" s="94"/>
      <c r="J64" s="94"/>
      <c r="K64" s="94">
        <v>40000</v>
      </c>
      <c r="L64" s="94"/>
    </row>
    <row r="65" spans="1:12" s="52" customFormat="1" ht="12.75">
      <c r="A65" s="187"/>
      <c r="B65" s="187">
        <v>85219</v>
      </c>
      <c r="C65" s="94"/>
      <c r="D65" s="94" t="s">
        <v>202</v>
      </c>
      <c r="E65" s="94">
        <f t="shared" si="6"/>
        <v>244572</v>
      </c>
      <c r="F65" s="94">
        <f t="shared" si="2"/>
        <v>244572</v>
      </c>
      <c r="G65" s="94">
        <v>173979</v>
      </c>
      <c r="H65" s="94">
        <v>38975</v>
      </c>
      <c r="I65" s="94"/>
      <c r="J65" s="94"/>
      <c r="K65" s="94">
        <v>31618</v>
      </c>
      <c r="L65" s="94"/>
    </row>
    <row r="66" spans="1:12" s="52" customFormat="1" ht="25.5">
      <c r="A66" s="187"/>
      <c r="B66" s="187">
        <v>85228</v>
      </c>
      <c r="C66" s="95"/>
      <c r="D66" s="94" t="s">
        <v>203</v>
      </c>
      <c r="E66" s="94">
        <f t="shared" si="6"/>
        <v>29286</v>
      </c>
      <c r="F66" s="94">
        <f t="shared" si="2"/>
        <v>29286</v>
      </c>
      <c r="G66" s="94">
        <v>17043</v>
      </c>
      <c r="H66" s="94">
        <v>4319</v>
      </c>
      <c r="I66" s="94"/>
      <c r="J66" s="94"/>
      <c r="K66" s="94">
        <v>7924</v>
      </c>
      <c r="L66" s="94"/>
    </row>
    <row r="67" spans="1:12" s="52" customFormat="1" ht="13.5" thickBot="1">
      <c r="A67" s="189"/>
      <c r="B67" s="189">
        <v>85295</v>
      </c>
      <c r="C67" s="97"/>
      <c r="D67" s="95" t="s">
        <v>172</v>
      </c>
      <c r="E67" s="95">
        <f t="shared" si="6"/>
        <v>41000</v>
      </c>
      <c r="F67" s="95">
        <f t="shared" si="2"/>
        <v>41000</v>
      </c>
      <c r="G67" s="95"/>
      <c r="H67" s="95"/>
      <c r="I67" s="95"/>
      <c r="J67" s="95"/>
      <c r="K67" s="95">
        <v>41000</v>
      </c>
      <c r="L67" s="95"/>
    </row>
    <row r="68" spans="1:12" s="52" customFormat="1" ht="14.25" thickBot="1" thickTop="1">
      <c r="A68" s="186">
        <v>852</v>
      </c>
      <c r="B68" s="186" t="s">
        <v>155</v>
      </c>
      <c r="C68" s="94"/>
      <c r="D68" s="97" t="s">
        <v>204</v>
      </c>
      <c r="E68" s="97">
        <f t="shared" si="6"/>
        <v>2189844</v>
      </c>
      <c r="F68" s="97">
        <f t="shared" si="2"/>
        <v>2189844</v>
      </c>
      <c r="G68" s="97">
        <f>SUM(G60:G67)</f>
        <v>227292</v>
      </c>
      <c r="H68" s="97">
        <f>SUM(H60:H67)</f>
        <v>63444</v>
      </c>
      <c r="I68" s="97"/>
      <c r="J68" s="97"/>
      <c r="K68" s="97">
        <f>SUM(K60:K67)</f>
        <v>1899108</v>
      </c>
      <c r="L68" s="97"/>
    </row>
    <row r="69" spans="1:12" s="52" customFormat="1" ht="13.5" thickTop="1">
      <c r="A69" s="187">
        <v>854</v>
      </c>
      <c r="B69" s="187">
        <v>85401</v>
      </c>
      <c r="C69" s="95"/>
      <c r="D69" s="94" t="s">
        <v>205</v>
      </c>
      <c r="E69" s="94">
        <f t="shared" si="6"/>
        <v>194063</v>
      </c>
      <c r="F69" s="94">
        <f t="shared" si="2"/>
        <v>194063</v>
      </c>
      <c r="G69" s="94">
        <v>119697</v>
      </c>
      <c r="H69" s="94">
        <v>19667</v>
      </c>
      <c r="I69" s="94"/>
      <c r="J69" s="94"/>
      <c r="K69" s="94">
        <v>54699</v>
      </c>
      <c r="L69" s="94"/>
    </row>
    <row r="70" spans="1:12" s="52" customFormat="1" ht="13.5" thickBot="1">
      <c r="A70" s="189"/>
      <c r="B70" s="189">
        <v>85415</v>
      </c>
      <c r="C70" s="97"/>
      <c r="D70" s="95" t="s">
        <v>206</v>
      </c>
      <c r="E70" s="95">
        <f t="shared" si="6"/>
        <v>8000</v>
      </c>
      <c r="F70" s="95">
        <f t="shared" si="2"/>
        <v>8000</v>
      </c>
      <c r="G70" s="95"/>
      <c r="H70" s="95"/>
      <c r="I70" s="95"/>
      <c r="J70" s="95"/>
      <c r="K70" s="95">
        <v>8000</v>
      </c>
      <c r="L70" s="95"/>
    </row>
    <row r="71" spans="1:12" s="52" customFormat="1" ht="14.25" thickBot="1" thickTop="1">
      <c r="A71" s="186">
        <v>854</v>
      </c>
      <c r="B71" s="186" t="s">
        <v>155</v>
      </c>
      <c r="C71" s="95"/>
      <c r="D71" s="97" t="s">
        <v>207</v>
      </c>
      <c r="E71" s="97">
        <f t="shared" si="6"/>
        <v>202063</v>
      </c>
      <c r="F71" s="97">
        <f t="shared" si="2"/>
        <v>202063</v>
      </c>
      <c r="G71" s="97">
        <f>SUM(G69:G70)</f>
        <v>119697</v>
      </c>
      <c r="H71" s="97">
        <f>SUM(H69:H70)</f>
        <v>19667</v>
      </c>
      <c r="I71" s="97"/>
      <c r="J71" s="97"/>
      <c r="K71" s="97">
        <f>SUM(K69:K70)</f>
        <v>62699</v>
      </c>
      <c r="L71" s="97"/>
    </row>
    <row r="72" spans="1:12" s="52" customFormat="1" ht="13.5" thickTop="1">
      <c r="A72" s="195"/>
      <c r="B72" s="195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1:12" s="52" customFormat="1" ht="15.75" customHeight="1">
      <c r="A73" s="195"/>
      <c r="B73" s="195"/>
      <c r="C73" s="102"/>
      <c r="D73" s="102"/>
      <c r="E73" s="102"/>
      <c r="F73" s="102"/>
      <c r="G73" s="102"/>
      <c r="H73" s="102"/>
      <c r="I73" s="102"/>
      <c r="J73" s="102"/>
      <c r="K73" s="102"/>
      <c r="L73" s="104" t="s">
        <v>150</v>
      </c>
    </row>
    <row r="74" spans="1:12" s="52" customFormat="1" ht="15.75" customHeight="1">
      <c r="A74" s="195"/>
      <c r="B74" s="195"/>
      <c r="C74" s="204"/>
      <c r="D74" s="102"/>
      <c r="E74" s="102"/>
      <c r="F74" s="204" t="s">
        <v>73</v>
      </c>
      <c r="G74" s="204"/>
      <c r="H74" s="204"/>
      <c r="I74" s="204"/>
      <c r="J74" s="204"/>
      <c r="K74" s="204"/>
      <c r="L74" s="204"/>
    </row>
    <row r="75" spans="1:12" s="52" customFormat="1" ht="12.75">
      <c r="A75" s="204" t="s">
        <v>2</v>
      </c>
      <c r="B75" s="204" t="s">
        <v>3</v>
      </c>
      <c r="C75" s="204"/>
      <c r="D75" s="204" t="s">
        <v>16</v>
      </c>
      <c r="E75" s="204" t="s">
        <v>318</v>
      </c>
      <c r="F75" s="204" t="s">
        <v>35</v>
      </c>
      <c r="G75" s="204" t="s">
        <v>6</v>
      </c>
      <c r="H75" s="204"/>
      <c r="I75" s="204"/>
      <c r="J75" s="204"/>
      <c r="K75" s="204"/>
      <c r="L75" s="204" t="s">
        <v>38</v>
      </c>
    </row>
    <row r="76" spans="1:12" s="52" customFormat="1" ht="51">
      <c r="A76" s="204"/>
      <c r="B76" s="204"/>
      <c r="C76" s="204"/>
      <c r="D76" s="204"/>
      <c r="E76" s="204"/>
      <c r="F76" s="204"/>
      <c r="G76" s="59" t="s">
        <v>76</v>
      </c>
      <c r="H76" s="59" t="s">
        <v>115</v>
      </c>
      <c r="I76" s="59" t="s">
        <v>74</v>
      </c>
      <c r="J76" s="59" t="s">
        <v>95</v>
      </c>
      <c r="K76" s="59" t="s">
        <v>171</v>
      </c>
      <c r="L76" s="204"/>
    </row>
    <row r="77" spans="1:12" s="52" customFormat="1" ht="12.75">
      <c r="A77" s="101">
        <v>1</v>
      </c>
      <c r="B77" s="101">
        <v>2</v>
      </c>
      <c r="C77" s="94"/>
      <c r="D77" s="101">
        <v>3</v>
      </c>
      <c r="E77" s="101">
        <v>4</v>
      </c>
      <c r="F77" s="101">
        <v>5</v>
      </c>
      <c r="G77" s="101">
        <v>6</v>
      </c>
      <c r="H77" s="101">
        <v>7</v>
      </c>
      <c r="I77" s="101">
        <v>8</v>
      </c>
      <c r="J77" s="101">
        <v>9</v>
      </c>
      <c r="K77" s="101">
        <v>10</v>
      </c>
      <c r="L77" s="101">
        <v>11</v>
      </c>
    </row>
    <row r="78" spans="1:12" s="52" customFormat="1" ht="12.75">
      <c r="A78" s="187">
        <v>900</v>
      </c>
      <c r="B78" s="187">
        <v>90002</v>
      </c>
      <c r="C78" s="94"/>
      <c r="D78" s="94" t="s">
        <v>228</v>
      </c>
      <c r="E78" s="94">
        <f aca="true" t="shared" si="7" ref="E78:E89">SUM(F78+L78)</f>
        <v>95660</v>
      </c>
      <c r="F78" s="94">
        <f t="shared" si="2"/>
        <v>95660</v>
      </c>
      <c r="G78" s="94"/>
      <c r="H78" s="94"/>
      <c r="I78" s="94">
        <v>95660</v>
      </c>
      <c r="J78" s="94"/>
      <c r="K78" s="94"/>
      <c r="L78" s="94"/>
    </row>
    <row r="79" spans="1:12" s="52" customFormat="1" ht="12.75">
      <c r="A79" s="187"/>
      <c r="B79" s="187">
        <v>90003</v>
      </c>
      <c r="C79" s="94"/>
      <c r="D79" s="94" t="s">
        <v>208</v>
      </c>
      <c r="E79" s="94">
        <f t="shared" si="7"/>
        <v>10000</v>
      </c>
      <c r="F79" s="94">
        <f t="shared" si="2"/>
        <v>10000</v>
      </c>
      <c r="G79" s="94"/>
      <c r="H79" s="94"/>
      <c r="I79" s="94"/>
      <c r="J79" s="94"/>
      <c r="K79" s="94">
        <v>10000</v>
      </c>
      <c r="L79" s="94"/>
    </row>
    <row r="80" spans="1:12" s="52" customFormat="1" ht="12.75">
      <c r="A80" s="187"/>
      <c r="B80" s="187">
        <v>90004</v>
      </c>
      <c r="C80" s="95"/>
      <c r="D80" s="94" t="s">
        <v>209</v>
      </c>
      <c r="E80" s="94">
        <f t="shared" si="7"/>
        <v>7000</v>
      </c>
      <c r="F80" s="94">
        <f t="shared" si="2"/>
        <v>7000</v>
      </c>
      <c r="G80" s="94"/>
      <c r="H80" s="94"/>
      <c r="I80" s="94"/>
      <c r="J80" s="94"/>
      <c r="K80" s="94">
        <v>7000</v>
      </c>
      <c r="L80" s="94"/>
    </row>
    <row r="81" spans="1:12" s="52" customFormat="1" ht="13.5" thickBot="1">
      <c r="A81" s="189"/>
      <c r="B81" s="189">
        <v>90015</v>
      </c>
      <c r="C81" s="97"/>
      <c r="D81" s="95" t="s">
        <v>210</v>
      </c>
      <c r="E81" s="94">
        <f t="shared" si="7"/>
        <v>250000</v>
      </c>
      <c r="F81" s="95">
        <f t="shared" si="2"/>
        <v>180000</v>
      </c>
      <c r="G81" s="95"/>
      <c r="H81" s="95"/>
      <c r="I81" s="95"/>
      <c r="J81" s="95"/>
      <c r="K81" s="95">
        <v>180000</v>
      </c>
      <c r="L81" s="95">
        <v>70000</v>
      </c>
    </row>
    <row r="82" spans="1:12" s="52" customFormat="1" ht="27" thickBot="1" thickTop="1">
      <c r="A82" s="186">
        <v>900</v>
      </c>
      <c r="B82" s="186" t="s">
        <v>155</v>
      </c>
      <c r="C82" s="94"/>
      <c r="D82" s="97" t="s">
        <v>211</v>
      </c>
      <c r="E82" s="94">
        <f t="shared" si="7"/>
        <v>362660</v>
      </c>
      <c r="F82" s="97">
        <f t="shared" si="2"/>
        <v>292660</v>
      </c>
      <c r="G82" s="97"/>
      <c r="H82" s="97"/>
      <c r="I82" s="97">
        <f>SUM(I78:I81)</f>
        <v>95660</v>
      </c>
      <c r="J82" s="97"/>
      <c r="K82" s="97">
        <f>SUM(K79:K81)</f>
        <v>197000</v>
      </c>
      <c r="L82" s="97">
        <f>SUM(L79:L81)</f>
        <v>70000</v>
      </c>
    </row>
    <row r="83" spans="1:12" s="52" customFormat="1" ht="26.25" thickTop="1">
      <c r="A83" s="187">
        <v>921</v>
      </c>
      <c r="B83" s="187">
        <v>92109</v>
      </c>
      <c r="C83" s="94"/>
      <c r="D83" s="94" t="s">
        <v>212</v>
      </c>
      <c r="E83" s="94">
        <f t="shared" si="7"/>
        <v>50000</v>
      </c>
      <c r="F83" s="94">
        <f t="shared" si="2"/>
        <v>40000</v>
      </c>
      <c r="G83" s="94">
        <v>15000</v>
      </c>
      <c r="H83" s="94">
        <v>5000</v>
      </c>
      <c r="I83" s="94"/>
      <c r="J83" s="94"/>
      <c r="K83" s="94">
        <v>20000</v>
      </c>
      <c r="L83" s="94">
        <v>10000</v>
      </c>
    </row>
    <row r="84" spans="1:12" s="52" customFormat="1" ht="12.75">
      <c r="A84" s="187"/>
      <c r="B84" s="187">
        <v>92116</v>
      </c>
      <c r="C84" s="94"/>
      <c r="D84" s="94" t="s">
        <v>213</v>
      </c>
      <c r="E84" s="94">
        <f t="shared" si="7"/>
        <v>81000</v>
      </c>
      <c r="F84" s="94">
        <f t="shared" si="2"/>
        <v>81000</v>
      </c>
      <c r="G84" s="94"/>
      <c r="H84" s="94"/>
      <c r="I84" s="94">
        <v>81000</v>
      </c>
      <c r="J84" s="94"/>
      <c r="K84" s="94"/>
      <c r="L84" s="94"/>
    </row>
    <row r="85" spans="1:12" s="52" customFormat="1" ht="12.75" customHeight="1">
      <c r="A85" s="187"/>
      <c r="B85" s="187">
        <v>92120</v>
      </c>
      <c r="C85" s="95"/>
      <c r="D85" s="94" t="s">
        <v>214</v>
      </c>
      <c r="E85" s="94">
        <f t="shared" si="7"/>
        <v>55000</v>
      </c>
      <c r="F85" s="94">
        <f t="shared" si="2"/>
        <v>5000</v>
      </c>
      <c r="G85" s="94"/>
      <c r="H85" s="94"/>
      <c r="I85" s="94">
        <v>5000</v>
      </c>
      <c r="J85" s="94"/>
      <c r="K85" s="94"/>
      <c r="L85" s="94">
        <v>50000</v>
      </c>
    </row>
    <row r="86" spans="1:12" s="52" customFormat="1" ht="12.75" customHeight="1" thickBot="1">
      <c r="A86" s="189"/>
      <c r="B86" s="189">
        <v>92195</v>
      </c>
      <c r="C86" s="97"/>
      <c r="D86" s="95" t="s">
        <v>172</v>
      </c>
      <c r="E86" s="95">
        <f t="shared" si="7"/>
        <v>105000</v>
      </c>
      <c r="F86" s="95">
        <f t="shared" si="2"/>
        <v>5000</v>
      </c>
      <c r="G86" s="95"/>
      <c r="H86" s="95"/>
      <c r="I86" s="95">
        <v>5000</v>
      </c>
      <c r="J86" s="95"/>
      <c r="K86" s="95"/>
      <c r="L86" s="95">
        <v>100000</v>
      </c>
    </row>
    <row r="87" spans="1:12" s="52" customFormat="1" ht="27" thickBot="1" thickTop="1">
      <c r="A87" s="186">
        <v>921</v>
      </c>
      <c r="B87" s="186" t="s">
        <v>155</v>
      </c>
      <c r="C87" s="95"/>
      <c r="D87" s="97" t="s">
        <v>215</v>
      </c>
      <c r="E87" s="97">
        <f t="shared" si="7"/>
        <v>291000</v>
      </c>
      <c r="F87" s="97">
        <f t="shared" si="2"/>
        <v>131000</v>
      </c>
      <c r="G87" s="97">
        <f>SUM(G83:G86)</f>
        <v>15000</v>
      </c>
      <c r="H87" s="97">
        <f>SUM(H83:H86)</f>
        <v>5000</v>
      </c>
      <c r="I87" s="97">
        <f>SUM(I83:I86)</f>
        <v>91000</v>
      </c>
      <c r="J87" s="97"/>
      <c r="K87" s="97">
        <f>SUM(K83:K86)</f>
        <v>20000</v>
      </c>
      <c r="L87" s="97">
        <f>SUM(L83:L86)</f>
        <v>160000</v>
      </c>
    </row>
    <row r="88" spans="1:12" s="52" customFormat="1" ht="27" thickBot="1" thickTop="1">
      <c r="A88" s="189">
        <v>926</v>
      </c>
      <c r="B88" s="189">
        <v>92605</v>
      </c>
      <c r="C88" s="97"/>
      <c r="D88" s="95" t="s">
        <v>216</v>
      </c>
      <c r="E88" s="95">
        <f t="shared" si="7"/>
        <v>141800</v>
      </c>
      <c r="F88" s="95">
        <f t="shared" si="2"/>
        <v>51800</v>
      </c>
      <c r="G88" s="95">
        <v>13200</v>
      </c>
      <c r="H88" s="95">
        <v>900</v>
      </c>
      <c r="I88" s="95">
        <v>20000</v>
      </c>
      <c r="J88" s="95"/>
      <c r="K88" s="95">
        <v>17700</v>
      </c>
      <c r="L88" s="95">
        <v>90000</v>
      </c>
    </row>
    <row r="89" spans="1:12" s="52" customFormat="1" ht="14.25" thickBot="1" thickTop="1">
      <c r="A89" s="196">
        <v>926</v>
      </c>
      <c r="B89" s="196" t="s">
        <v>155</v>
      </c>
      <c r="C89" s="95"/>
      <c r="D89" s="165" t="s">
        <v>217</v>
      </c>
      <c r="E89" s="165">
        <f t="shared" si="7"/>
        <v>141800</v>
      </c>
      <c r="F89" s="165">
        <f t="shared" si="2"/>
        <v>51800</v>
      </c>
      <c r="G89" s="165">
        <f>SUM(G88)</f>
        <v>13200</v>
      </c>
      <c r="H89" s="165">
        <f>SUM(H88)</f>
        <v>900</v>
      </c>
      <c r="I89" s="165">
        <f>SUM(I88)</f>
        <v>20000</v>
      </c>
      <c r="J89" s="165"/>
      <c r="K89" s="165">
        <f>SUM(K88)</f>
        <v>17700</v>
      </c>
      <c r="L89" s="165">
        <f>SUM(L88)</f>
        <v>90000</v>
      </c>
    </row>
    <row r="90" spans="1:12" s="52" customFormat="1" ht="13.5" thickBot="1">
      <c r="A90" s="217" t="s">
        <v>75</v>
      </c>
      <c r="B90" s="218"/>
      <c r="C90" s="218"/>
      <c r="D90" s="203"/>
      <c r="E90" s="166">
        <f aca="true" t="shared" si="8" ref="E90:L90">SUM(E11,E14,E16,E19,E22,E28,E30,E32,E36,E44,E46,E48,E55,E59,E68,E71,E82,E87,E89)</f>
        <v>10319489</v>
      </c>
      <c r="F90" s="166">
        <f t="shared" si="8"/>
        <v>9256465</v>
      </c>
      <c r="G90" s="166">
        <f t="shared" si="8"/>
        <v>3790454</v>
      </c>
      <c r="H90" s="166">
        <f t="shared" si="8"/>
        <v>733843</v>
      </c>
      <c r="I90" s="166">
        <f t="shared" si="8"/>
        <v>407820</v>
      </c>
      <c r="J90" s="166">
        <f t="shared" si="8"/>
        <v>142000</v>
      </c>
      <c r="K90" s="166">
        <f t="shared" si="8"/>
        <v>4182348</v>
      </c>
      <c r="L90" s="166">
        <f t="shared" si="8"/>
        <v>1063024</v>
      </c>
    </row>
    <row r="91" spans="1:12" s="52" customFormat="1" ht="12.75">
      <c r="A91" s="1"/>
      <c r="B91" s="1"/>
      <c r="C91" s="1"/>
      <c r="D91" s="1"/>
      <c r="E91" s="180"/>
      <c r="F91" s="5"/>
      <c r="G91" s="1"/>
      <c r="H91" s="1"/>
      <c r="I91" s="1"/>
      <c r="J91" s="1"/>
      <c r="K91" s="1"/>
      <c r="L91" s="1"/>
    </row>
    <row r="92" spans="1:12" s="52" customFormat="1" ht="14.25" customHeight="1">
      <c r="A92" s="1"/>
      <c r="B92" s="1"/>
      <c r="C92" s="1"/>
      <c r="D92" s="1"/>
      <c r="E92" s="181"/>
      <c r="F92" s="103"/>
      <c r="G92" s="1"/>
      <c r="H92" s="1"/>
      <c r="I92" s="1"/>
      <c r="J92" s="1"/>
      <c r="K92" s="1"/>
      <c r="L92" s="1"/>
    </row>
    <row r="93" spans="1:12" s="52" customFormat="1" ht="12.75">
      <c r="A93" s="66"/>
      <c r="B93" s="1"/>
      <c r="C93" s="1"/>
      <c r="D93" s="1"/>
      <c r="E93" s="179"/>
      <c r="F93" s="103"/>
      <c r="G93" s="1"/>
      <c r="H93" s="1"/>
      <c r="I93" s="1"/>
      <c r="J93" s="1"/>
      <c r="K93" s="1"/>
      <c r="L93" s="1"/>
    </row>
    <row r="94" spans="1:12" s="52" customFormat="1" ht="12.75">
      <c r="A94" s="66"/>
      <c r="B94" s="1"/>
      <c r="C94" s="1"/>
      <c r="D94" s="1"/>
      <c r="E94" s="179"/>
      <c r="F94" s="103"/>
      <c r="G94" s="1"/>
      <c r="H94" s="1"/>
      <c r="I94" s="1"/>
      <c r="J94" s="1"/>
      <c r="K94" s="1"/>
      <c r="L94" s="1"/>
    </row>
  </sheetData>
  <sheetProtection/>
  <mergeCells count="29">
    <mergeCell ref="L6:L7"/>
    <mergeCell ref="C5:C7"/>
    <mergeCell ref="A1:L1"/>
    <mergeCell ref="E5:E7"/>
    <mergeCell ref="A5:A7"/>
    <mergeCell ref="D5:D7"/>
    <mergeCell ref="B5:B7"/>
    <mergeCell ref="F5:L5"/>
    <mergeCell ref="G6:K6"/>
    <mergeCell ref="F6:F7"/>
    <mergeCell ref="C39:C41"/>
    <mergeCell ref="F39:L39"/>
    <mergeCell ref="A40:A41"/>
    <mergeCell ref="B40:B41"/>
    <mergeCell ref="D40:D41"/>
    <mergeCell ref="E40:E41"/>
    <mergeCell ref="F40:F41"/>
    <mergeCell ref="G40:K40"/>
    <mergeCell ref="L40:L41"/>
    <mergeCell ref="A90:D90"/>
    <mergeCell ref="C74:C76"/>
    <mergeCell ref="F74:L74"/>
    <mergeCell ref="A75:A76"/>
    <mergeCell ref="B75:B76"/>
    <mergeCell ref="D75:D76"/>
    <mergeCell ref="E75:E76"/>
    <mergeCell ref="F75:F76"/>
    <mergeCell ref="G75:K75"/>
    <mergeCell ref="L75:L76"/>
  </mergeCells>
  <printOptions horizontalCentered="1"/>
  <pageMargins left="0.3937007874015748" right="0.3937007874015748" top="0.9448818897637796" bottom="0.5511811023622047" header="0.35433070866141736" footer="0.35433070866141736"/>
  <pageSetup horizontalDpi="300" verticalDpi="300" orientation="landscape" paperSize="9" scale="77" r:id="rId1"/>
  <headerFooter alignWithMargins="0">
    <oddHeader>&amp;RZałącznik nr 2 
do uchwały Rady Gminy nr XVIII/110/07
z dnia  28 grudnia 2007r
w sprawie Budżetu Gminy Stara Kamienica na 2008r.
</oddHeader>
  </headerFooter>
  <rowBreaks count="2" manualBreakCount="2">
    <brk id="37" max="11" man="1"/>
    <brk id="7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showGridLines="0" view="pageLayout" zoomScaleSheetLayoutView="100" workbookViewId="0" topLeftCell="A34">
      <selection activeCell="E46" sqref="E4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0" style="1" hidden="1" customWidth="1"/>
    <col min="5" max="5" width="15.625" style="1" customWidth="1"/>
    <col min="6" max="6" width="18.875" style="1" customWidth="1"/>
    <col min="7" max="7" width="12.375" style="1" customWidth="1"/>
    <col min="8" max="9" width="10.125" style="1" customWidth="1"/>
    <col min="10" max="10" width="12.625" style="1" customWidth="1"/>
    <col min="11" max="13" width="13.25390625" style="1" customWidth="1"/>
    <col min="14" max="14" width="16.75390625" style="1" customWidth="1"/>
    <col min="15" max="16384" width="9.125" style="1" customWidth="1"/>
  </cols>
  <sheetData>
    <row r="1" spans="1:14" ht="18">
      <c r="A1" s="245" t="s">
        <v>336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0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 t="s">
        <v>40</v>
      </c>
    </row>
    <row r="3" spans="1:14" s="46" customFormat="1" ht="19.5" customHeight="1">
      <c r="A3" s="246" t="s">
        <v>59</v>
      </c>
      <c r="B3" s="246" t="s">
        <v>2</v>
      </c>
      <c r="C3" s="246" t="s">
        <v>39</v>
      </c>
      <c r="D3" s="246"/>
      <c r="E3" s="247" t="s">
        <v>86</v>
      </c>
      <c r="F3" s="247" t="s">
        <v>337</v>
      </c>
      <c r="G3" s="247" t="s">
        <v>72</v>
      </c>
      <c r="H3" s="247" t="s">
        <v>72</v>
      </c>
      <c r="I3" s="247" t="s">
        <v>72</v>
      </c>
      <c r="J3" s="247" t="s">
        <v>72</v>
      </c>
      <c r="K3" s="247" t="s">
        <v>72</v>
      </c>
      <c r="L3" s="247" t="s">
        <v>72</v>
      </c>
      <c r="M3" s="247" t="s">
        <v>72</v>
      </c>
      <c r="N3" s="141"/>
    </row>
    <row r="4" spans="1:14" s="46" customFormat="1" ht="19.5" customHeight="1">
      <c r="A4" s="246"/>
      <c r="B4" s="246"/>
      <c r="C4" s="246"/>
      <c r="D4" s="246"/>
      <c r="E4" s="247"/>
      <c r="F4" s="247"/>
      <c r="G4" s="247" t="s">
        <v>338</v>
      </c>
      <c r="H4" s="247" t="s">
        <v>114</v>
      </c>
      <c r="I4" s="247"/>
      <c r="J4" s="247"/>
      <c r="K4" s="247"/>
      <c r="L4" s="247" t="s">
        <v>57</v>
      </c>
      <c r="M4" s="247" t="s">
        <v>339</v>
      </c>
      <c r="N4" s="247" t="s">
        <v>340</v>
      </c>
    </row>
    <row r="5" spans="1:14" s="46" customFormat="1" ht="29.25" customHeight="1">
      <c r="A5" s="246"/>
      <c r="B5" s="246"/>
      <c r="C5" s="246"/>
      <c r="D5" s="246"/>
      <c r="E5" s="247"/>
      <c r="F5" s="247"/>
      <c r="G5" s="247"/>
      <c r="H5" s="247" t="s">
        <v>98</v>
      </c>
      <c r="I5" s="247" t="s">
        <v>84</v>
      </c>
      <c r="J5" s="247" t="s">
        <v>116</v>
      </c>
      <c r="K5" s="247" t="s">
        <v>341</v>
      </c>
      <c r="L5" s="247"/>
      <c r="M5" s="247"/>
      <c r="N5" s="247"/>
    </row>
    <row r="6" spans="1:14" s="46" customFormat="1" ht="19.5" customHeight="1">
      <c r="A6" s="246"/>
      <c r="B6" s="246"/>
      <c r="C6" s="246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</row>
    <row r="7" spans="1:14" s="46" customFormat="1" ht="19.5" customHeight="1">
      <c r="A7" s="246"/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</row>
    <row r="8" spans="1:14" ht="7.5" customHeight="1">
      <c r="A8" s="142">
        <v>1</v>
      </c>
      <c r="B8" s="142">
        <v>2</v>
      </c>
      <c r="C8" s="142">
        <v>3</v>
      </c>
      <c r="D8" s="142">
        <v>4</v>
      </c>
      <c r="E8" s="142">
        <v>4</v>
      </c>
      <c r="F8" s="142">
        <v>5</v>
      </c>
      <c r="G8" s="142">
        <v>6</v>
      </c>
      <c r="H8" s="142">
        <v>7</v>
      </c>
      <c r="I8" s="142">
        <v>8</v>
      </c>
      <c r="J8" s="142">
        <v>9</v>
      </c>
      <c r="K8" s="142">
        <v>10</v>
      </c>
      <c r="L8" s="142">
        <v>11</v>
      </c>
      <c r="M8" s="142">
        <v>12</v>
      </c>
      <c r="N8" s="142">
        <v>13</v>
      </c>
    </row>
    <row r="9" spans="1:14" ht="58.5" customHeight="1">
      <c r="A9" s="143" t="s">
        <v>11</v>
      </c>
      <c r="B9" s="144" t="s">
        <v>151</v>
      </c>
      <c r="C9" s="144" t="s">
        <v>152</v>
      </c>
      <c r="D9" s="144"/>
      <c r="E9" s="145" t="s">
        <v>232</v>
      </c>
      <c r="F9" s="144"/>
      <c r="G9" s="144"/>
      <c r="H9" s="144"/>
      <c r="I9" s="144"/>
      <c r="J9" s="146" t="s">
        <v>99</v>
      </c>
      <c r="K9" s="144"/>
      <c r="L9" s="144"/>
      <c r="M9" s="144"/>
      <c r="N9" s="144"/>
    </row>
    <row r="10" spans="1:14" ht="102" customHeight="1">
      <c r="A10" s="143" t="s">
        <v>234</v>
      </c>
      <c r="B10" s="144" t="s">
        <v>151</v>
      </c>
      <c r="C10" s="144" t="s">
        <v>152</v>
      </c>
      <c r="D10" s="144"/>
      <c r="E10" s="148" t="s">
        <v>235</v>
      </c>
      <c r="F10" s="144">
        <v>20455210</v>
      </c>
      <c r="G10" s="144">
        <v>40000</v>
      </c>
      <c r="H10" s="144">
        <v>40000</v>
      </c>
      <c r="I10" s="144"/>
      <c r="J10" s="146" t="s">
        <v>99</v>
      </c>
      <c r="K10" s="144"/>
      <c r="L10" s="144">
        <v>6805070</v>
      </c>
      <c r="M10" s="144">
        <v>6805070</v>
      </c>
      <c r="N10" s="144">
        <v>6805070</v>
      </c>
    </row>
    <row r="11" spans="1:14" ht="90.75" customHeight="1">
      <c r="A11" s="143" t="s">
        <v>236</v>
      </c>
      <c r="B11" s="144" t="s">
        <v>151</v>
      </c>
      <c r="C11" s="144" t="s">
        <v>152</v>
      </c>
      <c r="D11" s="144"/>
      <c r="E11" s="148" t="s">
        <v>378</v>
      </c>
      <c r="F11" s="144">
        <v>12000000</v>
      </c>
      <c r="G11" s="144">
        <v>35600</v>
      </c>
      <c r="H11" s="144">
        <v>35600</v>
      </c>
      <c r="I11" s="144"/>
      <c r="J11" s="146" t="s">
        <v>99</v>
      </c>
      <c r="K11" s="144"/>
      <c r="L11" s="144">
        <v>3988133</v>
      </c>
      <c r="M11" s="144">
        <v>3988134</v>
      </c>
      <c r="N11" s="144">
        <v>3988133</v>
      </c>
    </row>
    <row r="12" spans="1:14" ht="108.75" customHeight="1">
      <c r="A12" s="143" t="s">
        <v>237</v>
      </c>
      <c r="B12" s="144" t="s">
        <v>151</v>
      </c>
      <c r="C12" s="144" t="s">
        <v>152</v>
      </c>
      <c r="D12" s="144"/>
      <c r="E12" s="148" t="s">
        <v>379</v>
      </c>
      <c r="F12" s="144">
        <v>24400</v>
      </c>
      <c r="G12" s="144">
        <v>24400</v>
      </c>
      <c r="H12" s="144">
        <v>24400</v>
      </c>
      <c r="I12" s="144"/>
      <c r="J12" s="146" t="s">
        <v>99</v>
      </c>
      <c r="K12" s="144"/>
      <c r="L12" s="144"/>
      <c r="M12" s="144"/>
      <c r="N12" s="144"/>
    </row>
    <row r="13" spans="1:14" ht="12.75" customHeight="1" hidden="1">
      <c r="A13" s="143">
        <v>2</v>
      </c>
      <c r="B13" s="144"/>
      <c r="C13" s="144"/>
      <c r="D13" s="144"/>
      <c r="E13" s="206" t="s">
        <v>342</v>
      </c>
      <c r="F13" s="144">
        <v>52120</v>
      </c>
      <c r="G13" s="144">
        <v>20000</v>
      </c>
      <c r="H13" s="144">
        <v>20000</v>
      </c>
      <c r="I13" s="144"/>
      <c r="J13" s="146" t="s">
        <v>99</v>
      </c>
      <c r="K13" s="207" t="s">
        <v>343</v>
      </c>
      <c r="L13" s="144"/>
      <c r="M13" s="144"/>
      <c r="N13" s="144"/>
    </row>
    <row r="14" spans="1:14" ht="12.75" customHeight="1" hidden="1">
      <c r="A14" s="143">
        <v>3</v>
      </c>
      <c r="B14" s="144"/>
      <c r="C14" s="144"/>
      <c r="D14" s="144"/>
      <c r="E14" s="206" t="s">
        <v>344</v>
      </c>
      <c r="F14" s="144">
        <v>160000</v>
      </c>
      <c r="G14" s="144">
        <v>80000</v>
      </c>
      <c r="H14" s="144">
        <v>80000</v>
      </c>
      <c r="I14" s="144"/>
      <c r="J14" s="146" t="s">
        <v>99</v>
      </c>
      <c r="K14" s="207" t="s">
        <v>345</v>
      </c>
      <c r="L14" s="144"/>
      <c r="M14" s="144"/>
      <c r="N14" s="144"/>
    </row>
    <row r="15" spans="1:14" ht="15.75" customHeight="1">
      <c r="A15" s="150"/>
      <c r="B15" s="5"/>
      <c r="C15" s="5"/>
      <c r="D15" s="5"/>
      <c r="E15" s="151"/>
      <c r="F15" s="5"/>
      <c r="G15" s="5"/>
      <c r="H15" s="5"/>
      <c r="I15" s="5"/>
      <c r="J15" s="151"/>
      <c r="K15" s="5"/>
      <c r="L15" s="5"/>
      <c r="M15" s="5"/>
      <c r="N15" s="5"/>
    </row>
    <row r="16" spans="1:14" ht="21.75" customHeight="1">
      <c r="A16" s="208"/>
      <c r="B16" s="209"/>
      <c r="C16" s="209"/>
      <c r="D16" s="209"/>
      <c r="E16" s="210"/>
      <c r="F16" s="209"/>
      <c r="G16" s="209"/>
      <c r="H16" s="209"/>
      <c r="I16" s="209"/>
      <c r="J16" s="210"/>
      <c r="K16" s="209"/>
      <c r="L16" s="209"/>
      <c r="M16" s="209"/>
      <c r="N16" s="211" t="s">
        <v>149</v>
      </c>
    </row>
    <row r="17" spans="1:14" ht="20.25" customHeight="1">
      <c r="A17" s="248" t="s">
        <v>59</v>
      </c>
      <c r="B17" s="248" t="s">
        <v>2</v>
      </c>
      <c r="C17" s="248" t="s">
        <v>39</v>
      </c>
      <c r="D17" s="248"/>
      <c r="E17" s="249" t="s">
        <v>86</v>
      </c>
      <c r="F17" s="249" t="s">
        <v>337</v>
      </c>
      <c r="G17" s="249" t="s">
        <v>72</v>
      </c>
      <c r="H17" s="249" t="s">
        <v>72</v>
      </c>
      <c r="I17" s="249" t="s">
        <v>72</v>
      </c>
      <c r="J17" s="249" t="s">
        <v>72</v>
      </c>
      <c r="K17" s="249" t="s">
        <v>72</v>
      </c>
      <c r="L17" s="249" t="s">
        <v>72</v>
      </c>
      <c r="M17" s="249" t="s">
        <v>72</v>
      </c>
      <c r="N17" s="152"/>
    </row>
    <row r="18" spans="1:14" ht="20.25" customHeight="1">
      <c r="A18" s="248"/>
      <c r="B18" s="248"/>
      <c r="C18" s="248"/>
      <c r="D18" s="248"/>
      <c r="E18" s="249"/>
      <c r="F18" s="249"/>
      <c r="G18" s="247" t="s">
        <v>338</v>
      </c>
      <c r="H18" s="247" t="s">
        <v>114</v>
      </c>
      <c r="I18" s="247"/>
      <c r="J18" s="247"/>
      <c r="K18" s="247"/>
      <c r="L18" s="247" t="s">
        <v>57</v>
      </c>
      <c r="M18" s="247" t="s">
        <v>339</v>
      </c>
      <c r="N18" s="247" t="s">
        <v>340</v>
      </c>
    </row>
    <row r="19" spans="1:14" ht="29.25" customHeight="1">
      <c r="A19" s="248"/>
      <c r="B19" s="248"/>
      <c r="C19" s="248"/>
      <c r="D19" s="248"/>
      <c r="E19" s="249"/>
      <c r="F19" s="249"/>
      <c r="G19" s="249"/>
      <c r="H19" s="247" t="s">
        <v>98</v>
      </c>
      <c r="I19" s="247" t="s">
        <v>84</v>
      </c>
      <c r="J19" s="247" t="s">
        <v>116</v>
      </c>
      <c r="K19" s="247" t="s">
        <v>341</v>
      </c>
      <c r="L19" s="247"/>
      <c r="M19" s="247"/>
      <c r="N19" s="247"/>
    </row>
    <row r="20" spans="1:14" ht="29.25" customHeight="1">
      <c r="A20" s="248"/>
      <c r="B20" s="248"/>
      <c r="C20" s="248"/>
      <c r="D20" s="248"/>
      <c r="E20" s="249"/>
      <c r="F20" s="249"/>
      <c r="G20" s="249"/>
      <c r="H20" s="249"/>
      <c r="I20" s="249"/>
      <c r="J20" s="249"/>
      <c r="K20" s="249"/>
      <c r="L20" s="249"/>
      <c r="M20" s="249"/>
      <c r="N20" s="249"/>
    </row>
    <row r="21" spans="1:14" ht="20.25" customHeight="1">
      <c r="A21" s="248"/>
      <c r="B21" s="248"/>
      <c r="C21" s="248"/>
      <c r="D21" s="248"/>
      <c r="E21" s="249"/>
      <c r="F21" s="249"/>
      <c r="G21" s="249"/>
      <c r="H21" s="249"/>
      <c r="I21" s="249"/>
      <c r="J21" s="249"/>
      <c r="K21" s="249"/>
      <c r="L21" s="249"/>
      <c r="M21" s="249"/>
      <c r="N21" s="249"/>
    </row>
    <row r="22" spans="1:14" ht="12.75">
      <c r="A22" s="142">
        <v>1</v>
      </c>
      <c r="B22" s="142">
        <v>2</v>
      </c>
      <c r="C22" s="142">
        <v>3</v>
      </c>
      <c r="D22" s="142">
        <v>4</v>
      </c>
      <c r="E22" s="142">
        <v>4</v>
      </c>
      <c r="F22" s="142">
        <v>5</v>
      </c>
      <c r="G22" s="142">
        <v>6</v>
      </c>
      <c r="H22" s="142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42">
        <v>13</v>
      </c>
    </row>
    <row r="23" spans="1:14" ht="12.75" customHeight="1" hidden="1">
      <c r="A23" s="143">
        <v>4</v>
      </c>
      <c r="B23" s="144"/>
      <c r="C23" s="144"/>
      <c r="D23" s="144"/>
      <c r="E23" s="212" t="s">
        <v>346</v>
      </c>
      <c r="F23" s="219">
        <v>380000</v>
      </c>
      <c r="G23" s="219">
        <v>50000</v>
      </c>
      <c r="H23" s="219"/>
      <c r="J23" s="146" t="s">
        <v>347</v>
      </c>
      <c r="K23" s="146" t="s">
        <v>348</v>
      </c>
      <c r="L23" s="144"/>
      <c r="M23" s="144"/>
      <c r="N23" s="144"/>
    </row>
    <row r="24" spans="1:14" ht="12.75" customHeight="1" hidden="1">
      <c r="A24" s="143">
        <v>5</v>
      </c>
      <c r="B24" s="144"/>
      <c r="C24" s="144"/>
      <c r="D24" s="144"/>
      <c r="E24" s="206" t="s">
        <v>349</v>
      </c>
      <c r="F24" s="144">
        <v>300000</v>
      </c>
      <c r="G24" s="144">
        <v>40000</v>
      </c>
      <c r="H24" s="144"/>
      <c r="I24" s="144">
        <v>40000</v>
      </c>
      <c r="J24" s="146" t="s">
        <v>99</v>
      </c>
      <c r="K24" s="146" t="s">
        <v>350</v>
      </c>
      <c r="L24" s="144"/>
      <c r="M24" s="144"/>
      <c r="N24" s="144"/>
    </row>
    <row r="25" spans="1:14" ht="12.75" customHeight="1" hidden="1">
      <c r="A25" s="143"/>
      <c r="B25" s="144"/>
      <c r="C25" s="144"/>
      <c r="D25" s="144"/>
      <c r="E25" s="146"/>
      <c r="F25" s="144"/>
      <c r="G25" s="144"/>
      <c r="H25" s="144"/>
      <c r="I25" s="144"/>
      <c r="J25" s="149"/>
      <c r="K25" s="144"/>
      <c r="L25" s="144"/>
      <c r="M25" s="144"/>
      <c r="N25" s="144"/>
    </row>
    <row r="26" spans="1:14" ht="12.75" customHeight="1" hidden="1">
      <c r="A26" s="143">
        <v>6</v>
      </c>
      <c r="B26" s="144"/>
      <c r="C26" s="144"/>
      <c r="D26" s="144"/>
      <c r="E26" s="206" t="s">
        <v>351</v>
      </c>
      <c r="F26" s="144">
        <v>110000</v>
      </c>
      <c r="G26" s="144">
        <v>38000</v>
      </c>
      <c r="H26" s="144">
        <v>38000</v>
      </c>
      <c r="I26" s="144"/>
      <c r="J26" s="146" t="s">
        <v>99</v>
      </c>
      <c r="K26" s="144" t="s">
        <v>352</v>
      </c>
      <c r="L26" s="144"/>
      <c r="M26" s="144"/>
      <c r="N26" s="144"/>
    </row>
    <row r="27" spans="1:14" ht="12.75" customHeight="1" hidden="1">
      <c r="A27" s="143">
        <v>7</v>
      </c>
      <c r="B27" s="144"/>
      <c r="C27" s="144"/>
      <c r="D27" s="144"/>
      <c r="E27" s="206" t="s">
        <v>353</v>
      </c>
      <c r="F27" s="144">
        <v>50000</v>
      </c>
      <c r="G27" s="144">
        <v>15000</v>
      </c>
      <c r="H27" s="144">
        <v>15000</v>
      </c>
      <c r="I27" s="144"/>
      <c r="J27" s="146" t="s">
        <v>99</v>
      </c>
      <c r="K27" s="144" t="s">
        <v>354</v>
      </c>
      <c r="L27" s="144"/>
      <c r="M27" s="144"/>
      <c r="N27" s="144"/>
    </row>
    <row r="28" spans="1:14" ht="83.25" customHeight="1">
      <c r="A28" s="143">
        <v>2</v>
      </c>
      <c r="B28" s="144">
        <v>801</v>
      </c>
      <c r="C28" s="144">
        <v>80110</v>
      </c>
      <c r="D28" s="144"/>
      <c r="E28" s="206" t="s">
        <v>355</v>
      </c>
      <c r="F28" s="144">
        <v>2200000</v>
      </c>
      <c r="G28" s="144">
        <v>50000</v>
      </c>
      <c r="H28" s="144">
        <v>50000</v>
      </c>
      <c r="I28" s="144"/>
      <c r="J28" s="146" t="s">
        <v>99</v>
      </c>
      <c r="K28" s="144" t="s">
        <v>356</v>
      </c>
      <c r="L28" s="144">
        <v>1075000</v>
      </c>
      <c r="M28" s="144">
        <v>140000</v>
      </c>
      <c r="N28" s="144"/>
    </row>
    <row r="29" spans="1:14" ht="46.5" customHeight="1">
      <c r="A29" s="143">
        <v>3</v>
      </c>
      <c r="B29" s="144">
        <v>801</v>
      </c>
      <c r="C29" s="144">
        <v>80110</v>
      </c>
      <c r="D29" s="144"/>
      <c r="E29" s="206" t="s">
        <v>357</v>
      </c>
      <c r="F29" s="144">
        <v>800000</v>
      </c>
      <c r="G29" s="144">
        <v>10000</v>
      </c>
      <c r="H29" s="144">
        <v>10000</v>
      </c>
      <c r="I29" s="144"/>
      <c r="J29" s="146" t="s">
        <v>99</v>
      </c>
      <c r="K29" s="144"/>
      <c r="L29" s="144">
        <v>395000</v>
      </c>
      <c r="M29" s="144">
        <v>395000</v>
      </c>
      <c r="N29" s="144"/>
    </row>
    <row r="30" spans="1:14" ht="57.75" customHeight="1">
      <c r="A30" s="143">
        <v>4</v>
      </c>
      <c r="B30" s="144">
        <v>801</v>
      </c>
      <c r="C30" s="144">
        <v>80110</v>
      </c>
      <c r="D30" s="144"/>
      <c r="E30" s="206" t="s">
        <v>243</v>
      </c>
      <c r="F30" s="144">
        <v>560726</v>
      </c>
      <c r="G30" s="144">
        <v>186910</v>
      </c>
      <c r="H30" s="144">
        <v>186910</v>
      </c>
      <c r="I30" s="144"/>
      <c r="J30" s="146" t="s">
        <v>99</v>
      </c>
      <c r="K30" s="144"/>
      <c r="L30" s="144">
        <v>186910</v>
      </c>
      <c r="M30" s="144">
        <v>186906</v>
      </c>
      <c r="N30" s="144"/>
    </row>
    <row r="31" spans="1:14" ht="57.75" customHeight="1">
      <c r="A31" s="143">
        <v>5</v>
      </c>
      <c r="B31" s="144">
        <v>921</v>
      </c>
      <c r="C31" s="144">
        <v>92120</v>
      </c>
      <c r="D31" s="144"/>
      <c r="E31" s="206" t="s">
        <v>399</v>
      </c>
      <c r="F31" s="144">
        <v>2000000</v>
      </c>
      <c r="G31" s="154">
        <v>50000</v>
      </c>
      <c r="H31" s="144">
        <v>50000</v>
      </c>
      <c r="I31" s="144"/>
      <c r="J31" s="149" t="s">
        <v>358</v>
      </c>
      <c r="K31" s="144" t="s">
        <v>359</v>
      </c>
      <c r="L31" s="144">
        <v>950000</v>
      </c>
      <c r="M31" s="144"/>
      <c r="N31" s="144"/>
    </row>
    <row r="32" spans="1:14" ht="12.75" customHeight="1" hidden="1">
      <c r="A32" s="143">
        <v>12</v>
      </c>
      <c r="B32" s="144"/>
      <c r="C32" s="144"/>
      <c r="D32" s="144"/>
      <c r="E32" s="206" t="s">
        <v>360</v>
      </c>
      <c r="F32" s="144">
        <v>368200</v>
      </c>
      <c r="G32" s="144">
        <v>92114</v>
      </c>
      <c r="H32" s="144">
        <v>92114</v>
      </c>
      <c r="I32" s="144"/>
      <c r="J32" s="146" t="s">
        <v>99</v>
      </c>
      <c r="K32" s="149" t="s">
        <v>361</v>
      </c>
      <c r="L32" s="144"/>
      <c r="M32" s="144"/>
      <c r="N32" s="144"/>
    </row>
    <row r="33" spans="1:14" ht="48" customHeight="1">
      <c r="A33" s="143">
        <v>6</v>
      </c>
      <c r="B33" s="144">
        <v>700</v>
      </c>
      <c r="C33" s="144">
        <v>70005</v>
      </c>
      <c r="D33" s="144"/>
      <c r="E33" s="206" t="s">
        <v>362</v>
      </c>
      <c r="F33" s="144">
        <v>500000</v>
      </c>
      <c r="G33" s="144">
        <v>20000</v>
      </c>
      <c r="H33" s="144"/>
      <c r="I33" s="144">
        <v>20000</v>
      </c>
      <c r="J33" s="146" t="s">
        <v>363</v>
      </c>
      <c r="K33" s="144"/>
      <c r="L33" s="144">
        <v>250000</v>
      </c>
      <c r="M33" s="144">
        <v>230000</v>
      </c>
      <c r="N33" s="144"/>
    </row>
    <row r="34" spans="1:14" ht="15.75" customHeight="1">
      <c r="A34" s="150"/>
      <c r="B34" s="5"/>
      <c r="C34" s="5"/>
      <c r="D34" s="5"/>
      <c r="E34" s="151"/>
      <c r="F34" s="5"/>
      <c r="G34" s="5"/>
      <c r="H34" s="5"/>
      <c r="I34" s="5"/>
      <c r="J34" s="151"/>
      <c r="K34" s="5"/>
      <c r="L34" s="5"/>
      <c r="M34" s="5"/>
      <c r="N34" s="5"/>
    </row>
    <row r="35" spans="1:14" ht="18" customHeight="1">
      <c r="A35" s="208"/>
      <c r="B35" s="209"/>
      <c r="C35" s="209"/>
      <c r="D35" s="209"/>
      <c r="E35" s="210"/>
      <c r="F35" s="209"/>
      <c r="G35" s="209"/>
      <c r="H35" s="209"/>
      <c r="I35" s="209"/>
      <c r="J35" s="210"/>
      <c r="K35" s="209"/>
      <c r="L35" s="209"/>
      <c r="M35" s="209"/>
      <c r="N35" s="211" t="s">
        <v>150</v>
      </c>
    </row>
    <row r="36" spans="1:14" ht="19.5" customHeight="1">
      <c r="A36" s="248" t="s">
        <v>59</v>
      </c>
      <c r="B36" s="248" t="s">
        <v>2</v>
      </c>
      <c r="C36" s="248" t="s">
        <v>39</v>
      </c>
      <c r="D36" s="248"/>
      <c r="E36" s="249" t="s">
        <v>86</v>
      </c>
      <c r="F36" s="249" t="s">
        <v>337</v>
      </c>
      <c r="G36" s="249" t="s">
        <v>72</v>
      </c>
      <c r="H36" s="249" t="s">
        <v>72</v>
      </c>
      <c r="I36" s="249" t="s">
        <v>72</v>
      </c>
      <c r="J36" s="249" t="s">
        <v>72</v>
      </c>
      <c r="K36" s="249" t="s">
        <v>72</v>
      </c>
      <c r="L36" s="249" t="s">
        <v>72</v>
      </c>
      <c r="M36" s="249" t="s">
        <v>72</v>
      </c>
      <c r="N36" s="152"/>
    </row>
    <row r="37" spans="1:14" ht="19.5" customHeight="1">
      <c r="A37" s="248"/>
      <c r="B37" s="248"/>
      <c r="C37" s="248"/>
      <c r="D37" s="248"/>
      <c r="E37" s="249"/>
      <c r="F37" s="249"/>
      <c r="G37" s="247" t="s">
        <v>338</v>
      </c>
      <c r="H37" s="247" t="s">
        <v>114</v>
      </c>
      <c r="I37" s="247"/>
      <c r="J37" s="247"/>
      <c r="K37" s="247"/>
      <c r="L37" s="247" t="s">
        <v>57</v>
      </c>
      <c r="M37" s="247" t="s">
        <v>339</v>
      </c>
      <c r="N37" s="247" t="s">
        <v>340</v>
      </c>
    </row>
    <row r="38" spans="1:14" ht="28.5" customHeight="1">
      <c r="A38" s="248"/>
      <c r="B38" s="248"/>
      <c r="C38" s="248"/>
      <c r="D38" s="248"/>
      <c r="E38" s="249"/>
      <c r="F38" s="249"/>
      <c r="G38" s="249"/>
      <c r="H38" s="247" t="s">
        <v>98</v>
      </c>
      <c r="I38" s="247" t="s">
        <v>84</v>
      </c>
      <c r="J38" s="247" t="s">
        <v>116</v>
      </c>
      <c r="K38" s="247" t="s">
        <v>341</v>
      </c>
      <c r="L38" s="247"/>
      <c r="M38" s="247"/>
      <c r="N38" s="247"/>
    </row>
    <row r="39" spans="1:14" ht="28.5" customHeight="1">
      <c r="A39" s="248"/>
      <c r="B39" s="248"/>
      <c r="C39" s="248"/>
      <c r="D39" s="2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</row>
    <row r="40" spans="1:14" ht="19.5" customHeight="1">
      <c r="A40" s="248"/>
      <c r="B40" s="248"/>
      <c r="C40" s="248"/>
      <c r="D40" s="248"/>
      <c r="E40" s="249"/>
      <c r="F40" s="249"/>
      <c r="G40" s="249"/>
      <c r="H40" s="249"/>
      <c r="I40" s="249"/>
      <c r="J40" s="249"/>
      <c r="K40" s="249"/>
      <c r="L40" s="249"/>
      <c r="M40" s="249"/>
      <c r="N40" s="249"/>
    </row>
    <row r="41" spans="1:14" ht="18" customHeight="1">
      <c r="A41" s="142">
        <v>1</v>
      </c>
      <c r="B41" s="142">
        <v>2</v>
      </c>
      <c r="C41" s="142">
        <v>3</v>
      </c>
      <c r="D41" s="142">
        <v>4</v>
      </c>
      <c r="E41" s="142">
        <v>4</v>
      </c>
      <c r="F41" s="142">
        <v>5</v>
      </c>
      <c r="G41" s="142">
        <v>6</v>
      </c>
      <c r="H41" s="142">
        <v>7</v>
      </c>
      <c r="I41" s="142">
        <v>8</v>
      </c>
      <c r="J41" s="142">
        <v>9</v>
      </c>
      <c r="K41" s="142">
        <v>10</v>
      </c>
      <c r="L41" s="142">
        <v>11</v>
      </c>
      <c r="M41" s="142">
        <v>12</v>
      </c>
      <c r="N41" s="142">
        <v>13</v>
      </c>
    </row>
    <row r="42" spans="1:14" ht="12.75" customHeight="1" hidden="1">
      <c r="A42" s="143">
        <v>14</v>
      </c>
      <c r="B42" s="144"/>
      <c r="C42" s="144"/>
      <c r="D42" s="144"/>
      <c r="E42" s="206" t="s">
        <v>364</v>
      </c>
      <c r="F42" s="154">
        <v>100000</v>
      </c>
      <c r="G42" s="144">
        <v>100000</v>
      </c>
      <c r="H42" s="144"/>
      <c r="I42" s="144">
        <v>100000</v>
      </c>
      <c r="J42" s="146" t="s">
        <v>99</v>
      </c>
      <c r="K42" s="144"/>
      <c r="L42" s="144"/>
      <c r="M42" s="144"/>
      <c r="N42" s="144"/>
    </row>
    <row r="43" spans="1:14" ht="36.75" customHeight="1">
      <c r="A43" s="143">
        <v>7</v>
      </c>
      <c r="B43" s="144">
        <v>900</v>
      </c>
      <c r="C43" s="144">
        <v>90015</v>
      </c>
      <c r="D43" s="144"/>
      <c r="E43" s="206" t="s">
        <v>365</v>
      </c>
      <c r="F43" s="154">
        <v>435000</v>
      </c>
      <c r="G43" s="144"/>
      <c r="H43" s="144"/>
      <c r="I43" s="144"/>
      <c r="J43" s="146" t="s">
        <v>99</v>
      </c>
      <c r="K43" s="144"/>
      <c r="L43" s="144">
        <v>65000</v>
      </c>
      <c r="M43" s="144">
        <v>135000</v>
      </c>
      <c r="N43" s="144">
        <v>165000</v>
      </c>
    </row>
    <row r="44" spans="1:14" ht="36.75" customHeight="1">
      <c r="A44" s="143" t="s">
        <v>366</v>
      </c>
      <c r="B44" s="144">
        <v>900</v>
      </c>
      <c r="C44" s="144">
        <v>90015</v>
      </c>
      <c r="D44" s="144"/>
      <c r="E44" s="206" t="s">
        <v>367</v>
      </c>
      <c r="F44" s="154"/>
      <c r="G44" s="144">
        <v>70000</v>
      </c>
      <c r="H44" s="144"/>
      <c r="I44" s="144">
        <v>70000</v>
      </c>
      <c r="J44" s="146"/>
      <c r="K44" s="144"/>
      <c r="L44" s="144"/>
      <c r="M44" s="144"/>
      <c r="N44" s="144"/>
    </row>
    <row r="45" spans="1:14" ht="40.5" customHeight="1">
      <c r="A45" s="143">
        <v>8</v>
      </c>
      <c r="B45" s="144">
        <v>600</v>
      </c>
      <c r="C45" s="144">
        <v>60016</v>
      </c>
      <c r="D45" s="144"/>
      <c r="E45" s="206" t="s">
        <v>368</v>
      </c>
      <c r="F45" s="154">
        <v>60000</v>
      </c>
      <c r="G45" s="144">
        <v>6000</v>
      </c>
      <c r="H45" s="144">
        <v>6000</v>
      </c>
      <c r="I45" s="144"/>
      <c r="J45" s="146" t="s">
        <v>99</v>
      </c>
      <c r="K45" s="144"/>
      <c r="L45" s="144">
        <v>10000</v>
      </c>
      <c r="M45" s="144">
        <v>10000</v>
      </c>
      <c r="N45" s="144">
        <v>34000</v>
      </c>
    </row>
    <row r="46" spans="1:14" ht="123.75" customHeight="1">
      <c r="A46" s="143">
        <v>9</v>
      </c>
      <c r="B46" s="144">
        <v>754</v>
      </c>
      <c r="C46" s="144">
        <v>75495</v>
      </c>
      <c r="D46" s="144"/>
      <c r="E46" s="206" t="s">
        <v>369</v>
      </c>
      <c r="F46" s="154">
        <v>1934665</v>
      </c>
      <c r="G46" s="144">
        <v>30000</v>
      </c>
      <c r="H46" s="144">
        <v>30000</v>
      </c>
      <c r="I46" s="144"/>
      <c r="J46" s="146" t="s">
        <v>99</v>
      </c>
      <c r="K46" s="144" t="s">
        <v>370</v>
      </c>
      <c r="L46" s="144">
        <v>300000</v>
      </c>
      <c r="M46" s="144">
        <v>300000</v>
      </c>
      <c r="N46" s="144">
        <v>604665</v>
      </c>
    </row>
    <row r="47" spans="1:14" ht="39.75" customHeight="1" thickBot="1">
      <c r="A47" s="159">
        <v>10</v>
      </c>
      <c r="B47" s="144">
        <v>754</v>
      </c>
      <c r="C47" s="144">
        <v>75412</v>
      </c>
      <c r="D47" s="144"/>
      <c r="E47" s="206" t="s">
        <v>371</v>
      </c>
      <c r="F47" s="154">
        <v>800000</v>
      </c>
      <c r="G47" s="144">
        <v>10000</v>
      </c>
      <c r="H47" s="144">
        <v>10000</v>
      </c>
      <c r="I47" s="144"/>
      <c r="J47" s="146" t="s">
        <v>99</v>
      </c>
      <c r="K47" s="144" t="s">
        <v>372</v>
      </c>
      <c r="L47" s="144">
        <v>300000</v>
      </c>
      <c r="M47" s="144">
        <v>190000</v>
      </c>
      <c r="N47" s="144"/>
    </row>
    <row r="48" spans="1:14" ht="24" customHeight="1" thickBot="1">
      <c r="A48" s="250" t="s">
        <v>90</v>
      </c>
      <c r="B48" s="250"/>
      <c r="C48" s="250"/>
      <c r="D48" s="250"/>
      <c r="E48" s="250"/>
      <c r="F48" s="222">
        <v>41770001</v>
      </c>
      <c r="G48" s="223">
        <v>532910</v>
      </c>
      <c r="H48" s="224">
        <v>442910</v>
      </c>
      <c r="I48" s="225">
        <v>90000</v>
      </c>
      <c r="J48" s="226"/>
      <c r="K48" s="227">
        <v>2935000</v>
      </c>
      <c r="L48" s="225">
        <v>14325113</v>
      </c>
      <c r="M48" s="227">
        <v>12380110</v>
      </c>
      <c r="N48" s="228">
        <v>11596868</v>
      </c>
    </row>
    <row r="49" spans="1:14" ht="22.5" customHeight="1">
      <c r="A49" s="144"/>
      <c r="B49" s="144"/>
      <c r="C49" s="144"/>
      <c r="D49" s="144"/>
      <c r="E49" s="144"/>
      <c r="F49" s="157"/>
      <c r="G49" s="157"/>
      <c r="H49" s="144"/>
      <c r="I49" s="157"/>
      <c r="J49" s="144"/>
      <c r="K49" s="157"/>
      <c r="L49" s="144"/>
      <c r="M49" s="157"/>
      <c r="N49" s="144"/>
    </row>
    <row r="50" spans="1:14" ht="12.75">
      <c r="A50" s="144" t="s">
        <v>68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1:14" ht="12.75">
      <c r="A51" s="144" t="s">
        <v>65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2" spans="1:14" ht="12.75">
      <c r="A52" s="144" t="s">
        <v>66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1:14" ht="12.75">
      <c r="A53" s="144" t="s">
        <v>67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53"/>
      <c r="M53" s="153"/>
      <c r="N53" s="153"/>
    </row>
    <row r="54" spans="1:1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1:14" ht="12.75">
      <c r="A55" s="158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</row>
    <row r="56" spans="1:14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</row>
  </sheetData>
  <sheetProtection/>
  <mergeCells count="50">
    <mergeCell ref="A48:E48"/>
    <mergeCell ref="F36:F40"/>
    <mergeCell ref="N37:N40"/>
    <mergeCell ref="H38:H40"/>
    <mergeCell ref="I38:I40"/>
    <mergeCell ref="J38:J40"/>
    <mergeCell ref="K38:K40"/>
    <mergeCell ref="G37:G40"/>
    <mergeCell ref="H37:K37"/>
    <mergeCell ref="L37:L40"/>
    <mergeCell ref="H18:K18"/>
    <mergeCell ref="L18:L21"/>
    <mergeCell ref="G18:G21"/>
    <mergeCell ref="M18:M21"/>
    <mergeCell ref="A36:A40"/>
    <mergeCell ref="B36:B40"/>
    <mergeCell ref="C36:C40"/>
    <mergeCell ref="D36:D40"/>
    <mergeCell ref="G36:M36"/>
    <mergeCell ref="M37:M40"/>
    <mergeCell ref="E36:E40"/>
    <mergeCell ref="A17:A21"/>
    <mergeCell ref="B17:B21"/>
    <mergeCell ref="C17:C21"/>
    <mergeCell ref="D17:D21"/>
    <mergeCell ref="N18:N21"/>
    <mergeCell ref="H19:H21"/>
    <mergeCell ref="I19:I21"/>
    <mergeCell ref="J19:J21"/>
    <mergeCell ref="K19:K21"/>
    <mergeCell ref="G17:M17"/>
    <mergeCell ref="E17:E21"/>
    <mergeCell ref="F17:F21"/>
    <mergeCell ref="N4:N7"/>
    <mergeCell ref="H5:H7"/>
    <mergeCell ref="I5:I7"/>
    <mergeCell ref="J5:J7"/>
    <mergeCell ref="K5:K7"/>
    <mergeCell ref="L4:L7"/>
    <mergeCell ref="M4:M7"/>
    <mergeCell ref="A1:N1"/>
    <mergeCell ref="A3:A7"/>
    <mergeCell ref="B3:B7"/>
    <mergeCell ref="C3:C7"/>
    <mergeCell ref="D3:D7"/>
    <mergeCell ref="E3:E7"/>
    <mergeCell ref="F3:F7"/>
    <mergeCell ref="G3:M3"/>
    <mergeCell ref="G4:G7"/>
    <mergeCell ref="H4:K4"/>
  </mergeCells>
  <printOptions horizontalCentered="1"/>
  <pageMargins left="0.39375" right="0.39375" top="0.7083333333333334" bottom="0.39375" header="0" footer="0.5118055555555556"/>
  <pageSetup horizontalDpi="300" verticalDpi="300" orientation="landscape" paperSize="9" scale="66" r:id="rId1"/>
  <headerFooter alignWithMargins="0">
    <oddHeader>&amp;R&amp;9Załącznik nr  3
do uchwały Rady Gminy nr  XVIII/110/07
z dnia  28 grudnia 2007r.
w sprawie budżetu Gminy Stara Kamienica na 2008r.</oddHeader>
  </headerFooter>
  <rowBreaks count="2" manualBreakCount="2">
    <brk id="15" max="255" man="1"/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showGridLines="0" tabSelected="1" view="pageLayout" zoomScaleSheetLayoutView="100" workbookViewId="0" topLeftCell="A66">
      <selection activeCell="A69" sqref="A69:O6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0" style="1" hidden="1" customWidth="1"/>
    <col min="5" max="5" width="15.625" style="1" customWidth="1"/>
    <col min="6" max="6" width="13.75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3" width="0" style="1" hidden="1" customWidth="1"/>
    <col min="14" max="14" width="14.125" style="1" customWidth="1"/>
    <col min="15" max="15" width="16.75390625" style="1" customWidth="1"/>
    <col min="16" max="16384" width="9.125" style="1" customWidth="1"/>
  </cols>
  <sheetData>
    <row r="1" spans="1:15" ht="18" hidden="1">
      <c r="A1" s="245" t="s">
        <v>274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8.75" customHeight="1">
      <c r="A2" s="245" t="s">
        <v>380</v>
      </c>
      <c r="B2" s="245"/>
      <c r="C2" s="245"/>
      <c r="D2" s="245"/>
      <c r="E2" s="245"/>
      <c r="F2" s="245"/>
      <c r="G2" s="245"/>
      <c r="H2" s="245"/>
      <c r="I2" s="245"/>
      <c r="J2" s="245"/>
      <c r="K2" s="139"/>
      <c r="L2" s="139"/>
      <c r="M2" s="139"/>
      <c r="N2" s="139"/>
      <c r="O2" s="140" t="s">
        <v>40</v>
      </c>
    </row>
    <row r="3" spans="1:15" s="46" customFormat="1" ht="19.5" customHeight="1">
      <c r="A3" s="246" t="s">
        <v>59</v>
      </c>
      <c r="B3" s="246" t="s">
        <v>2</v>
      </c>
      <c r="C3" s="246" t="s">
        <v>39</v>
      </c>
      <c r="D3" s="246"/>
      <c r="E3" s="247" t="s">
        <v>86</v>
      </c>
      <c r="F3" s="247" t="s">
        <v>91</v>
      </c>
      <c r="G3" s="247" t="s">
        <v>72</v>
      </c>
      <c r="H3" s="247" t="s">
        <v>72</v>
      </c>
      <c r="I3" s="247" t="s">
        <v>72</v>
      </c>
      <c r="J3" s="247" t="s">
        <v>72</v>
      </c>
      <c r="K3" s="247" t="s">
        <v>72</v>
      </c>
      <c r="L3" s="247" t="s">
        <v>72</v>
      </c>
      <c r="M3" s="247" t="s">
        <v>72</v>
      </c>
      <c r="N3" s="141"/>
      <c r="O3" s="141"/>
    </row>
    <row r="4" spans="1:15" s="46" customFormat="1" ht="19.5" customHeight="1">
      <c r="A4" s="246"/>
      <c r="B4" s="246"/>
      <c r="C4" s="246"/>
      <c r="D4" s="246"/>
      <c r="E4" s="247"/>
      <c r="F4" s="247"/>
      <c r="G4" s="247" t="s">
        <v>381</v>
      </c>
      <c r="H4" s="247" t="s">
        <v>114</v>
      </c>
      <c r="I4" s="247"/>
      <c r="J4" s="247"/>
      <c r="K4" s="247"/>
      <c r="L4" s="247" t="s">
        <v>56</v>
      </c>
      <c r="M4" s="247" t="s">
        <v>57</v>
      </c>
      <c r="N4" s="141" t="s">
        <v>382</v>
      </c>
      <c r="O4" s="247" t="s">
        <v>97</v>
      </c>
    </row>
    <row r="5" spans="1:15" s="46" customFormat="1" ht="29.25" customHeight="1">
      <c r="A5" s="246"/>
      <c r="B5" s="246"/>
      <c r="C5" s="246"/>
      <c r="D5" s="246"/>
      <c r="E5" s="247"/>
      <c r="F5" s="247"/>
      <c r="G5" s="247"/>
      <c r="H5" s="247" t="s">
        <v>98</v>
      </c>
      <c r="I5" s="247" t="s">
        <v>84</v>
      </c>
      <c r="J5" s="247" t="s">
        <v>116</v>
      </c>
      <c r="K5" s="247" t="s">
        <v>85</v>
      </c>
      <c r="L5" s="247"/>
      <c r="M5" s="247"/>
      <c r="N5" s="141" t="s">
        <v>383</v>
      </c>
      <c r="O5" s="247"/>
    </row>
    <row r="6" spans="1:15" s="46" customFormat="1" ht="19.5" customHeight="1">
      <c r="A6" s="246"/>
      <c r="B6" s="246"/>
      <c r="C6" s="246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141"/>
      <c r="O6" s="247"/>
    </row>
    <row r="7" spans="1:15" s="46" customFormat="1" ht="19.5" customHeight="1">
      <c r="A7" s="246"/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141"/>
      <c r="O7" s="247"/>
    </row>
    <row r="8" spans="1:15" ht="7.5" customHeight="1">
      <c r="A8" s="142">
        <v>1</v>
      </c>
      <c r="B8" s="142">
        <v>2</v>
      </c>
      <c r="C8" s="142">
        <v>3</v>
      </c>
      <c r="D8" s="142">
        <v>4</v>
      </c>
      <c r="E8" s="142">
        <v>4</v>
      </c>
      <c r="F8" s="142">
        <v>5</v>
      </c>
      <c r="G8" s="142">
        <v>6</v>
      </c>
      <c r="H8" s="142">
        <v>7</v>
      </c>
      <c r="I8" s="142">
        <v>8</v>
      </c>
      <c r="J8" s="142">
        <v>9</v>
      </c>
      <c r="K8" s="142">
        <v>10</v>
      </c>
      <c r="L8" s="142">
        <v>11</v>
      </c>
      <c r="M8" s="142">
        <v>12</v>
      </c>
      <c r="N8" s="142"/>
      <c r="O8" s="142">
        <v>11</v>
      </c>
    </row>
    <row r="9" spans="1:15" ht="53.25" customHeight="1">
      <c r="A9" s="143" t="s">
        <v>11</v>
      </c>
      <c r="B9" s="144" t="s">
        <v>151</v>
      </c>
      <c r="C9" s="144" t="s">
        <v>152</v>
      </c>
      <c r="D9" s="144"/>
      <c r="E9" s="145" t="s">
        <v>232</v>
      </c>
      <c r="F9" s="144"/>
      <c r="G9" s="144"/>
      <c r="H9" s="144"/>
      <c r="I9" s="144"/>
      <c r="J9" s="146" t="s">
        <v>99</v>
      </c>
      <c r="K9" s="144"/>
      <c r="L9" s="144"/>
      <c r="M9" s="144"/>
      <c r="N9" s="144"/>
      <c r="O9" s="144" t="s">
        <v>233</v>
      </c>
    </row>
    <row r="10" spans="1:15" ht="100.5" customHeight="1">
      <c r="A10" s="143" t="s">
        <v>234</v>
      </c>
      <c r="B10" s="144"/>
      <c r="C10" s="144"/>
      <c r="D10" s="144"/>
      <c r="E10" s="148" t="s">
        <v>235</v>
      </c>
      <c r="F10" s="144">
        <v>20455210</v>
      </c>
      <c r="G10" s="144">
        <v>40000</v>
      </c>
      <c r="H10" s="144">
        <v>40000</v>
      </c>
      <c r="I10" s="144"/>
      <c r="J10" s="146" t="s">
        <v>99</v>
      </c>
      <c r="K10" s="144"/>
      <c r="L10" s="144">
        <v>8000000</v>
      </c>
      <c r="M10" s="144">
        <v>8431354</v>
      </c>
      <c r="N10" s="144"/>
      <c r="O10" s="144" t="s">
        <v>233</v>
      </c>
    </row>
    <row r="11" spans="1:15" ht="96.75" customHeight="1">
      <c r="A11" s="143" t="s">
        <v>236</v>
      </c>
      <c r="B11" s="144"/>
      <c r="C11" s="144"/>
      <c r="D11" s="144"/>
      <c r="E11" s="148" t="s">
        <v>378</v>
      </c>
      <c r="F11" s="144">
        <v>12000000</v>
      </c>
      <c r="G11" s="144">
        <v>35600</v>
      </c>
      <c r="H11" s="144">
        <v>35600</v>
      </c>
      <c r="I11" s="144"/>
      <c r="J11" s="146" t="s">
        <v>99</v>
      </c>
      <c r="K11" s="144"/>
      <c r="L11" s="144">
        <v>473800</v>
      </c>
      <c r="M11" s="144"/>
      <c r="N11" s="144"/>
      <c r="O11" s="144" t="s">
        <v>233</v>
      </c>
    </row>
    <row r="12" spans="1:15" ht="12.75" customHeight="1" hidden="1">
      <c r="A12" s="143" t="s">
        <v>237</v>
      </c>
      <c r="B12" s="144"/>
      <c r="C12" s="144"/>
      <c r="D12" s="144"/>
      <c r="E12" s="146" t="s">
        <v>238</v>
      </c>
      <c r="F12" s="144">
        <v>9400000</v>
      </c>
      <c r="G12" s="144"/>
      <c r="H12" s="144"/>
      <c r="I12" s="144"/>
      <c r="J12" s="146" t="s">
        <v>99</v>
      </c>
      <c r="K12" s="144"/>
      <c r="L12" s="144">
        <v>2400000</v>
      </c>
      <c r="M12" s="144">
        <v>7000000</v>
      </c>
      <c r="N12" s="144"/>
      <c r="O12" s="144" t="s">
        <v>233</v>
      </c>
    </row>
    <row r="13" spans="1:15" ht="12.75" customHeight="1" hidden="1">
      <c r="A13" s="143" t="s">
        <v>239</v>
      </c>
      <c r="B13" s="144"/>
      <c r="C13" s="144"/>
      <c r="D13" s="144"/>
      <c r="E13" s="146" t="s">
        <v>240</v>
      </c>
      <c r="F13" s="144">
        <v>5450000</v>
      </c>
      <c r="G13" s="144"/>
      <c r="H13" s="144"/>
      <c r="I13" s="144"/>
      <c r="J13" s="146" t="s">
        <v>99</v>
      </c>
      <c r="K13" s="144"/>
      <c r="L13" s="144"/>
      <c r="M13" s="144">
        <v>1000000</v>
      </c>
      <c r="N13" s="144"/>
      <c r="O13" s="144" t="s">
        <v>233</v>
      </c>
    </row>
    <row r="14" spans="1:15" ht="12.75" customHeight="1" hidden="1">
      <c r="A14" s="143" t="s">
        <v>241</v>
      </c>
      <c r="B14" s="144"/>
      <c r="C14" s="144"/>
      <c r="D14" s="144"/>
      <c r="E14" s="146" t="s">
        <v>242</v>
      </c>
      <c r="F14" s="144">
        <v>6375000</v>
      </c>
      <c r="G14" s="144"/>
      <c r="H14" s="144"/>
      <c r="I14" s="144"/>
      <c r="J14" s="146" t="s">
        <v>99</v>
      </c>
      <c r="K14" s="144"/>
      <c r="L14" s="144"/>
      <c r="M14" s="144">
        <v>1000000</v>
      </c>
      <c r="N14" s="144"/>
      <c r="O14" s="144" t="s">
        <v>233</v>
      </c>
    </row>
    <row r="15" spans="1:15" ht="132.75" customHeight="1">
      <c r="A15" s="143" t="s">
        <v>237</v>
      </c>
      <c r="B15" s="144"/>
      <c r="C15" s="144"/>
      <c r="D15" s="144"/>
      <c r="E15" s="148" t="s">
        <v>379</v>
      </c>
      <c r="F15" s="144">
        <v>24400</v>
      </c>
      <c r="G15" s="144">
        <v>24400</v>
      </c>
      <c r="H15" s="144">
        <v>24400</v>
      </c>
      <c r="J15" s="146"/>
      <c r="K15" s="144"/>
      <c r="L15" s="144"/>
      <c r="M15" s="144"/>
      <c r="N15" s="144"/>
      <c r="O15" s="144" t="s">
        <v>233</v>
      </c>
    </row>
    <row r="16" spans="1:15" ht="48.75" customHeight="1">
      <c r="A16" s="143">
        <v>2</v>
      </c>
      <c r="B16" s="144">
        <v>600</v>
      </c>
      <c r="C16" s="144">
        <v>60016</v>
      </c>
      <c r="D16" s="144"/>
      <c r="E16" s="206" t="s">
        <v>342</v>
      </c>
      <c r="F16" s="144">
        <v>52120</v>
      </c>
      <c r="G16" s="144">
        <v>20000</v>
      </c>
      <c r="H16" s="144">
        <v>20000</v>
      </c>
      <c r="I16" s="144"/>
      <c r="J16" s="146"/>
      <c r="K16" s="144"/>
      <c r="L16" s="144"/>
      <c r="M16" s="144"/>
      <c r="N16" s="144" t="s">
        <v>384</v>
      </c>
      <c r="O16" s="144" t="s">
        <v>233</v>
      </c>
    </row>
    <row r="17" spans="1:15" ht="12.75" hidden="1">
      <c r="A17" s="143"/>
      <c r="B17" s="144"/>
      <c r="C17" s="144"/>
      <c r="D17" s="144"/>
      <c r="E17" s="146"/>
      <c r="F17" s="144"/>
      <c r="G17" s="144"/>
      <c r="H17" s="144"/>
      <c r="I17" s="144"/>
      <c r="J17" s="149"/>
      <c r="K17" s="144"/>
      <c r="L17" s="144"/>
      <c r="M17" s="144"/>
      <c r="N17" s="144"/>
      <c r="O17" s="144" t="s">
        <v>233</v>
      </c>
    </row>
    <row r="18" spans="1:15" ht="72.75" customHeight="1">
      <c r="A18" s="143">
        <v>3</v>
      </c>
      <c r="B18" s="144">
        <v>600</v>
      </c>
      <c r="C18" s="144">
        <v>60016</v>
      </c>
      <c r="D18" s="144"/>
      <c r="E18" s="206" t="s">
        <v>342</v>
      </c>
      <c r="F18" s="144">
        <v>160000</v>
      </c>
      <c r="G18" s="144">
        <v>80000</v>
      </c>
      <c r="H18" s="144">
        <v>80000</v>
      </c>
      <c r="I18" s="144"/>
      <c r="J18" s="146"/>
      <c r="K18" s="144"/>
      <c r="L18" s="144">
        <v>57000</v>
      </c>
      <c r="M18" s="144">
        <v>50000</v>
      </c>
      <c r="N18" s="144" t="s">
        <v>385</v>
      </c>
      <c r="O18" s="144" t="s">
        <v>233</v>
      </c>
    </row>
    <row r="19" spans="1:15" ht="54.75" customHeight="1">
      <c r="A19" s="220">
        <v>4</v>
      </c>
      <c r="B19" s="219">
        <v>926</v>
      </c>
      <c r="C19" s="219">
        <v>92605</v>
      </c>
      <c r="D19" s="219"/>
      <c r="E19" s="212" t="s">
        <v>346</v>
      </c>
      <c r="F19" s="219">
        <v>380000</v>
      </c>
      <c r="G19" s="219">
        <v>50000</v>
      </c>
      <c r="H19" s="219"/>
      <c r="I19" s="219">
        <v>50000</v>
      </c>
      <c r="J19" s="221"/>
      <c r="K19" s="219"/>
      <c r="L19" s="219"/>
      <c r="M19" s="219"/>
      <c r="N19" s="219" t="s">
        <v>386</v>
      </c>
      <c r="O19" s="229" t="s">
        <v>233</v>
      </c>
    </row>
    <row r="20" spans="1:15" ht="14.25" customHeight="1">
      <c r="A20" s="208"/>
      <c r="B20" s="209"/>
      <c r="C20" s="209"/>
      <c r="D20" s="209"/>
      <c r="E20" s="210"/>
      <c r="F20" s="209"/>
      <c r="G20" s="209"/>
      <c r="H20" s="209"/>
      <c r="I20" s="209"/>
      <c r="J20" s="210"/>
      <c r="K20" s="209"/>
      <c r="L20" s="209"/>
      <c r="M20" s="209"/>
      <c r="N20" s="209"/>
      <c r="O20" s="211" t="s">
        <v>149</v>
      </c>
    </row>
    <row r="21" spans="1:15" s="46" customFormat="1" ht="19.5" customHeight="1">
      <c r="A21" s="248" t="s">
        <v>59</v>
      </c>
      <c r="B21" s="248" t="s">
        <v>2</v>
      </c>
      <c r="C21" s="248" t="s">
        <v>39</v>
      </c>
      <c r="D21" s="248"/>
      <c r="E21" s="249" t="s">
        <v>86</v>
      </c>
      <c r="F21" s="249" t="s">
        <v>91</v>
      </c>
      <c r="G21" s="249" t="s">
        <v>72</v>
      </c>
      <c r="H21" s="249" t="s">
        <v>72</v>
      </c>
      <c r="I21" s="249" t="s">
        <v>72</v>
      </c>
      <c r="J21" s="249" t="s">
        <v>72</v>
      </c>
      <c r="K21" s="249" t="s">
        <v>72</v>
      </c>
      <c r="L21" s="249" t="s">
        <v>72</v>
      </c>
      <c r="M21" s="249" t="s">
        <v>72</v>
      </c>
      <c r="N21" s="152"/>
      <c r="O21" s="152"/>
    </row>
    <row r="22" spans="1:15" s="46" customFormat="1" ht="19.5" customHeight="1">
      <c r="A22" s="248"/>
      <c r="B22" s="248"/>
      <c r="C22" s="248"/>
      <c r="D22" s="248"/>
      <c r="E22" s="249"/>
      <c r="F22" s="249"/>
      <c r="G22" s="247" t="s">
        <v>381</v>
      </c>
      <c r="H22" s="247" t="s">
        <v>114</v>
      </c>
      <c r="I22" s="247"/>
      <c r="J22" s="247"/>
      <c r="K22" s="247"/>
      <c r="L22" s="247" t="s">
        <v>56</v>
      </c>
      <c r="M22" s="247" t="s">
        <v>57</v>
      </c>
      <c r="N22" s="141" t="s">
        <v>382</v>
      </c>
      <c r="O22" s="247" t="s">
        <v>97</v>
      </c>
    </row>
    <row r="23" spans="1:15" s="46" customFormat="1" ht="29.25" customHeight="1">
      <c r="A23" s="248"/>
      <c r="B23" s="248"/>
      <c r="C23" s="248"/>
      <c r="D23" s="248"/>
      <c r="E23" s="249"/>
      <c r="F23" s="249"/>
      <c r="G23" s="249"/>
      <c r="H23" s="247" t="s">
        <v>98</v>
      </c>
      <c r="I23" s="247" t="s">
        <v>84</v>
      </c>
      <c r="J23" s="247" t="s">
        <v>116</v>
      </c>
      <c r="K23" s="247" t="s">
        <v>85</v>
      </c>
      <c r="L23" s="247"/>
      <c r="M23" s="247"/>
      <c r="N23" s="141" t="s">
        <v>383</v>
      </c>
      <c r="O23" s="247"/>
    </row>
    <row r="24" spans="1:15" s="46" customFormat="1" ht="19.5" customHeight="1">
      <c r="A24" s="248"/>
      <c r="B24" s="248"/>
      <c r="C24" s="248"/>
      <c r="D24" s="248"/>
      <c r="E24" s="249"/>
      <c r="F24" s="249"/>
      <c r="G24" s="249"/>
      <c r="H24" s="249"/>
      <c r="I24" s="249"/>
      <c r="J24" s="249"/>
      <c r="K24" s="249"/>
      <c r="L24" s="249"/>
      <c r="M24" s="249"/>
      <c r="N24" s="141"/>
      <c r="O24" s="247"/>
    </row>
    <row r="25" spans="1:15" s="46" customFormat="1" ht="19.5" customHeight="1">
      <c r="A25" s="248"/>
      <c r="B25" s="248"/>
      <c r="C25" s="248"/>
      <c r="D25" s="248"/>
      <c r="E25" s="249"/>
      <c r="F25" s="249"/>
      <c r="G25" s="249"/>
      <c r="H25" s="249"/>
      <c r="I25" s="249"/>
      <c r="J25" s="249"/>
      <c r="K25" s="249"/>
      <c r="L25" s="249"/>
      <c r="M25" s="249"/>
      <c r="N25" s="141"/>
      <c r="O25" s="247"/>
    </row>
    <row r="26" spans="1:15" ht="7.5" customHeight="1">
      <c r="A26" s="142">
        <v>1</v>
      </c>
      <c r="B26" s="142">
        <v>2</v>
      </c>
      <c r="C26" s="142">
        <v>3</v>
      </c>
      <c r="D26" s="142">
        <v>4</v>
      </c>
      <c r="E26" s="230">
        <v>4</v>
      </c>
      <c r="F26" s="142">
        <v>5</v>
      </c>
      <c r="G26" s="142">
        <v>6</v>
      </c>
      <c r="H26" s="142">
        <v>7</v>
      </c>
      <c r="I26" s="142">
        <v>8</v>
      </c>
      <c r="J26" s="142">
        <v>9</v>
      </c>
      <c r="K26" s="142">
        <v>10</v>
      </c>
      <c r="L26" s="142">
        <v>11</v>
      </c>
      <c r="M26" s="142">
        <v>12</v>
      </c>
      <c r="N26" s="142"/>
      <c r="O26" s="142">
        <v>11</v>
      </c>
    </row>
    <row r="27" spans="1:15" ht="56.25">
      <c r="A27" s="143">
        <v>5</v>
      </c>
      <c r="B27" s="144">
        <v>926</v>
      </c>
      <c r="C27" s="144">
        <v>92605</v>
      </c>
      <c r="D27" s="144"/>
      <c r="E27" s="206" t="s">
        <v>349</v>
      </c>
      <c r="F27" s="144">
        <v>300000</v>
      </c>
      <c r="G27" s="144">
        <v>40000</v>
      </c>
      <c r="H27" s="144"/>
      <c r="I27" s="144">
        <v>40000</v>
      </c>
      <c r="J27" s="146"/>
      <c r="K27" s="144"/>
      <c r="L27" s="144"/>
      <c r="M27" s="144"/>
      <c r="N27" s="147" t="s">
        <v>387</v>
      </c>
      <c r="O27" s="144" t="s">
        <v>233</v>
      </c>
    </row>
    <row r="28" spans="1:15" ht="48.75" customHeight="1">
      <c r="A28" s="143">
        <v>6</v>
      </c>
      <c r="B28" s="144">
        <v>801</v>
      </c>
      <c r="C28" s="144">
        <v>80101</v>
      </c>
      <c r="D28" s="144"/>
      <c r="E28" s="206" t="s">
        <v>351</v>
      </c>
      <c r="F28" s="144">
        <v>110000</v>
      </c>
      <c r="G28" s="144">
        <v>38000</v>
      </c>
      <c r="H28" s="144">
        <v>38000</v>
      </c>
      <c r="I28" s="144"/>
      <c r="J28" s="146" t="s">
        <v>99</v>
      </c>
      <c r="K28" s="144"/>
      <c r="L28" s="144"/>
      <c r="M28" s="144"/>
      <c r="N28" s="144" t="s">
        <v>388</v>
      </c>
      <c r="O28" s="144" t="s">
        <v>233</v>
      </c>
    </row>
    <row r="29" spans="1:15" ht="48.75" customHeight="1">
      <c r="A29" s="143">
        <v>7</v>
      </c>
      <c r="B29" s="144">
        <v>801</v>
      </c>
      <c r="C29" s="144">
        <v>80101</v>
      </c>
      <c r="D29" s="144"/>
      <c r="E29" s="206" t="s">
        <v>353</v>
      </c>
      <c r="F29" s="144">
        <v>50000</v>
      </c>
      <c r="G29" s="144">
        <v>15000</v>
      </c>
      <c r="H29" s="144">
        <v>15000</v>
      </c>
      <c r="I29" s="144"/>
      <c r="J29" s="146"/>
      <c r="K29" s="144"/>
      <c r="L29" s="144"/>
      <c r="M29" s="144"/>
      <c r="N29" s="144" t="s">
        <v>389</v>
      </c>
      <c r="O29" s="144" t="s">
        <v>233</v>
      </c>
    </row>
    <row r="30" spans="1:15" ht="73.5" customHeight="1">
      <c r="A30" s="143">
        <v>8</v>
      </c>
      <c r="B30" s="144">
        <v>801</v>
      </c>
      <c r="C30" s="144">
        <v>80110</v>
      </c>
      <c r="D30" s="144"/>
      <c r="E30" s="206" t="s">
        <v>355</v>
      </c>
      <c r="F30" s="144">
        <v>2200000</v>
      </c>
      <c r="G30" s="144">
        <v>50000</v>
      </c>
      <c r="H30" s="144">
        <v>50000</v>
      </c>
      <c r="I30" s="144"/>
      <c r="J30" s="149"/>
      <c r="K30" s="144"/>
      <c r="L30" s="144"/>
      <c r="M30" s="144"/>
      <c r="N30" s="147" t="s">
        <v>356</v>
      </c>
      <c r="O30" s="144" t="s">
        <v>233</v>
      </c>
    </row>
    <row r="31" spans="1:15" ht="60.75" customHeight="1">
      <c r="A31" s="143">
        <v>9</v>
      </c>
      <c r="B31" s="144">
        <v>801</v>
      </c>
      <c r="C31" s="144">
        <v>80101</v>
      </c>
      <c r="D31" s="144"/>
      <c r="E31" s="206" t="s">
        <v>390</v>
      </c>
      <c r="F31" s="144">
        <v>800000</v>
      </c>
      <c r="G31" s="144">
        <v>10000</v>
      </c>
      <c r="H31" s="144">
        <v>10000</v>
      </c>
      <c r="I31" s="144"/>
      <c r="J31" s="146"/>
      <c r="K31" s="144"/>
      <c r="L31" s="144"/>
      <c r="M31" s="144"/>
      <c r="N31" s="144"/>
      <c r="O31" s="144" t="s">
        <v>233</v>
      </c>
    </row>
    <row r="32" spans="1:15" ht="72.75" customHeight="1">
      <c r="A32" s="143">
        <v>10</v>
      </c>
      <c r="B32" s="144">
        <v>801</v>
      </c>
      <c r="C32" s="144">
        <v>80110</v>
      </c>
      <c r="D32" s="144"/>
      <c r="E32" s="206" t="s">
        <v>243</v>
      </c>
      <c r="F32" s="144">
        <v>560726</v>
      </c>
      <c r="G32" s="144">
        <v>186910</v>
      </c>
      <c r="H32" s="144">
        <v>186910</v>
      </c>
      <c r="I32" s="144"/>
      <c r="J32" s="146"/>
      <c r="K32" s="144"/>
      <c r="L32" s="144"/>
      <c r="M32" s="144"/>
      <c r="N32" s="144"/>
      <c r="O32" s="144" t="s">
        <v>233</v>
      </c>
    </row>
    <row r="33" spans="1:15" ht="12.75" customHeight="1" hidden="1">
      <c r="A33" s="143">
        <v>11</v>
      </c>
      <c r="B33" s="144"/>
      <c r="C33" s="144"/>
      <c r="D33" s="144"/>
      <c r="E33" s="146" t="s">
        <v>243</v>
      </c>
      <c r="F33" s="144">
        <v>186910</v>
      </c>
      <c r="G33" s="144">
        <v>186910</v>
      </c>
      <c r="H33" s="144">
        <v>186910</v>
      </c>
      <c r="I33" s="144"/>
      <c r="J33" s="146" t="s">
        <v>99</v>
      </c>
      <c r="K33" s="144"/>
      <c r="L33" s="144">
        <v>200000</v>
      </c>
      <c r="M33" s="144"/>
      <c r="N33" s="144"/>
      <c r="O33" s="144"/>
    </row>
    <row r="34" spans="1:15" ht="12.75" customHeight="1" hidden="1">
      <c r="A34" s="143">
        <v>12</v>
      </c>
      <c r="B34" s="144"/>
      <c r="C34" s="144"/>
      <c r="D34" s="144"/>
      <c r="E34" s="146" t="s">
        <v>244</v>
      </c>
      <c r="F34" s="144">
        <v>200000</v>
      </c>
      <c r="G34" s="144"/>
      <c r="H34" s="144"/>
      <c r="I34" s="144"/>
      <c r="J34" s="146" t="s">
        <v>99</v>
      </c>
      <c r="K34" s="144"/>
      <c r="L34" s="144">
        <v>150000</v>
      </c>
      <c r="M34" s="144"/>
      <c r="N34" s="144"/>
      <c r="O34" s="144"/>
    </row>
    <row r="35" spans="1:15" ht="12.75" customHeight="1" hidden="1">
      <c r="A35" s="143">
        <v>13</v>
      </c>
      <c r="B35" s="144"/>
      <c r="C35" s="144"/>
      <c r="D35" s="144"/>
      <c r="E35" s="146" t="s">
        <v>245</v>
      </c>
      <c r="F35" s="144">
        <v>150000</v>
      </c>
      <c r="G35" s="144"/>
      <c r="H35" s="144"/>
      <c r="I35" s="144"/>
      <c r="J35" s="146" t="s">
        <v>99</v>
      </c>
      <c r="K35" s="144"/>
      <c r="L35" s="144">
        <v>8500</v>
      </c>
      <c r="M35" s="144"/>
      <c r="N35" s="144"/>
      <c r="O35" s="144"/>
    </row>
    <row r="36" spans="1:15" ht="12.75" customHeight="1" hidden="1">
      <c r="A36" s="143">
        <v>14</v>
      </c>
      <c r="B36" s="144"/>
      <c r="C36" s="144"/>
      <c r="D36" s="144"/>
      <c r="E36" s="146" t="s">
        <v>246</v>
      </c>
      <c r="F36" s="144">
        <v>8500</v>
      </c>
      <c r="G36" s="144"/>
      <c r="H36" s="144"/>
      <c r="I36" s="144"/>
      <c r="J36" s="146" t="s">
        <v>99</v>
      </c>
      <c r="K36" s="144"/>
      <c r="L36" s="144">
        <v>100000</v>
      </c>
      <c r="M36" s="144"/>
      <c r="N36" s="144"/>
      <c r="O36" s="144"/>
    </row>
    <row r="37" spans="1:15" ht="12.75" customHeight="1" hidden="1">
      <c r="A37" s="144">
        <v>15</v>
      </c>
      <c r="B37" s="144"/>
      <c r="C37" s="144"/>
      <c r="D37" s="144"/>
      <c r="E37" s="146" t="s">
        <v>247</v>
      </c>
      <c r="F37" s="144">
        <v>100000</v>
      </c>
      <c r="G37" s="144"/>
      <c r="H37" s="144"/>
      <c r="I37" s="144"/>
      <c r="J37" s="146" t="s">
        <v>99</v>
      </c>
      <c r="K37" s="144"/>
      <c r="L37" s="144">
        <v>100000</v>
      </c>
      <c r="M37" s="144"/>
      <c r="N37" s="144"/>
      <c r="O37" s="144"/>
    </row>
    <row r="38" spans="1:15" ht="12.75" customHeight="1" hidden="1">
      <c r="A38" s="144">
        <v>16</v>
      </c>
      <c r="B38" s="144"/>
      <c r="C38" s="144"/>
      <c r="D38" s="144"/>
      <c r="E38" s="146" t="s">
        <v>248</v>
      </c>
      <c r="F38" s="144">
        <v>100000</v>
      </c>
      <c r="G38" s="144"/>
      <c r="H38" s="144"/>
      <c r="I38" s="144"/>
      <c r="J38" s="146" t="s">
        <v>99</v>
      </c>
      <c r="K38" s="144"/>
      <c r="L38" s="144">
        <v>200000</v>
      </c>
      <c r="M38" s="144">
        <v>200000</v>
      </c>
      <c r="N38" s="144"/>
      <c r="O38" s="144"/>
    </row>
    <row r="39" spans="1:15" ht="12.75" customHeight="1" hidden="1">
      <c r="A39" s="143">
        <v>17</v>
      </c>
      <c r="B39" s="144"/>
      <c r="C39" s="144"/>
      <c r="D39" s="144"/>
      <c r="E39" s="146" t="s">
        <v>249</v>
      </c>
      <c r="F39" s="144">
        <v>400000</v>
      </c>
      <c r="G39" s="144"/>
      <c r="H39" s="144"/>
      <c r="I39" s="144"/>
      <c r="J39" s="146" t="s">
        <v>99</v>
      </c>
      <c r="K39" s="144"/>
      <c r="L39" s="144">
        <v>100000</v>
      </c>
      <c r="M39" s="144"/>
      <c r="N39" s="144"/>
      <c r="O39" s="144"/>
    </row>
    <row r="40" spans="1:15" ht="12.75" customHeight="1" hidden="1">
      <c r="A40" s="143">
        <v>18</v>
      </c>
      <c r="B40" s="144"/>
      <c r="C40" s="144"/>
      <c r="D40" s="144"/>
      <c r="E40" s="146" t="s">
        <v>250</v>
      </c>
      <c r="F40" s="144">
        <v>100000</v>
      </c>
      <c r="G40" s="144"/>
      <c r="H40" s="144"/>
      <c r="I40" s="144"/>
      <c r="J40" s="146" t="s">
        <v>99</v>
      </c>
      <c r="K40" s="144"/>
      <c r="L40" s="144">
        <v>200000</v>
      </c>
      <c r="M40" s="144">
        <v>200000</v>
      </c>
      <c r="N40" s="144"/>
      <c r="O40" s="144"/>
    </row>
    <row r="41" spans="1:15" ht="12.75" customHeight="1" hidden="1">
      <c r="A41" s="143">
        <v>19</v>
      </c>
      <c r="B41" s="144"/>
      <c r="C41" s="144"/>
      <c r="D41" s="144"/>
      <c r="E41" s="146" t="s">
        <v>251</v>
      </c>
      <c r="F41" s="144">
        <v>400000</v>
      </c>
      <c r="G41" s="144"/>
      <c r="H41" s="144"/>
      <c r="I41" s="144"/>
      <c r="J41" s="146" t="s">
        <v>99</v>
      </c>
      <c r="K41" s="144"/>
      <c r="L41" s="144">
        <v>100000</v>
      </c>
      <c r="M41" s="144"/>
      <c r="N41" s="144"/>
      <c r="O41" s="144"/>
    </row>
    <row r="42" spans="1:15" ht="12.75" customHeight="1" hidden="1">
      <c r="A42" s="143">
        <v>20</v>
      </c>
      <c r="B42" s="144"/>
      <c r="C42" s="144"/>
      <c r="D42" s="144"/>
      <c r="E42" s="146" t="s">
        <v>252</v>
      </c>
      <c r="F42" s="144">
        <v>100000</v>
      </c>
      <c r="G42" s="144"/>
      <c r="H42" s="144"/>
      <c r="I42" s="144"/>
      <c r="J42" s="146" t="s">
        <v>99</v>
      </c>
      <c r="K42" s="144"/>
      <c r="L42" s="144"/>
      <c r="M42" s="144">
        <v>100000</v>
      </c>
      <c r="N42" s="144"/>
      <c r="O42" s="144"/>
    </row>
    <row r="43" spans="1:15" ht="12.75" customHeight="1" hidden="1">
      <c r="A43" s="143">
        <v>21</v>
      </c>
      <c r="B43" s="144"/>
      <c r="C43" s="144"/>
      <c r="D43" s="144"/>
      <c r="E43" s="146" t="s">
        <v>253</v>
      </c>
      <c r="F43" s="144">
        <v>100000</v>
      </c>
      <c r="G43" s="144"/>
      <c r="H43" s="144"/>
      <c r="I43" s="144"/>
      <c r="J43" s="146" t="s">
        <v>99</v>
      </c>
      <c r="K43" s="144"/>
      <c r="L43" s="144">
        <v>200000</v>
      </c>
      <c r="M43" s="144">
        <v>100000</v>
      </c>
      <c r="N43" s="144"/>
      <c r="O43" s="144"/>
    </row>
    <row r="44" spans="1:15" ht="12.75" customHeight="1" hidden="1">
      <c r="A44" s="143">
        <v>22</v>
      </c>
      <c r="B44" s="144"/>
      <c r="C44" s="144"/>
      <c r="D44" s="144"/>
      <c r="E44" s="146" t="s">
        <v>254</v>
      </c>
      <c r="F44" s="144">
        <v>300000</v>
      </c>
      <c r="G44" s="144"/>
      <c r="H44" s="144"/>
      <c r="I44" s="144"/>
      <c r="J44" s="146" t="s">
        <v>99</v>
      </c>
      <c r="K44" s="144"/>
      <c r="L44" s="153"/>
      <c r="M44" s="153"/>
      <c r="N44" s="153"/>
      <c r="O44" s="153"/>
    </row>
    <row r="45" spans="1:15" ht="12.75" hidden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12.75" hidden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12.75" customHeight="1" hidden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44"/>
      <c r="M47" s="144">
        <v>900000</v>
      </c>
      <c r="N47" s="144"/>
      <c r="O47" s="144"/>
    </row>
    <row r="48" spans="1:15" ht="12.75" customHeight="1" hidden="1">
      <c r="A48" s="143">
        <v>23</v>
      </c>
      <c r="B48" s="144"/>
      <c r="C48" s="144"/>
      <c r="D48" s="144"/>
      <c r="E48" s="146" t="s">
        <v>255</v>
      </c>
      <c r="F48" s="144">
        <v>900000</v>
      </c>
      <c r="G48" s="144"/>
      <c r="H48" s="144"/>
      <c r="I48" s="144"/>
      <c r="J48" s="146" t="s">
        <v>99</v>
      </c>
      <c r="K48" s="144"/>
      <c r="L48" s="144">
        <v>700000</v>
      </c>
      <c r="M48" s="144"/>
      <c r="N48" s="144"/>
      <c r="O48" s="144"/>
    </row>
    <row r="49" spans="1:15" ht="12.75" customHeight="1" hidden="1">
      <c r="A49" s="143">
        <v>24</v>
      </c>
      <c r="B49" s="144"/>
      <c r="C49" s="144"/>
      <c r="D49" s="144"/>
      <c r="E49" s="146" t="s">
        <v>256</v>
      </c>
      <c r="F49" s="144">
        <v>700000</v>
      </c>
      <c r="G49" s="144"/>
      <c r="H49" s="144"/>
      <c r="I49" s="144"/>
      <c r="J49" s="146" t="s">
        <v>99</v>
      </c>
      <c r="K49" s="144"/>
      <c r="L49" s="144"/>
      <c r="M49" s="144">
        <v>100000</v>
      </c>
      <c r="N49" s="144"/>
      <c r="O49" s="144">
        <v>200000</v>
      </c>
    </row>
    <row r="50" spans="1:15" ht="12.75" customHeight="1" hidden="1">
      <c r="A50" s="143">
        <v>25</v>
      </c>
      <c r="B50" s="144"/>
      <c r="C50" s="144"/>
      <c r="D50" s="144"/>
      <c r="E50" s="146" t="s">
        <v>257</v>
      </c>
      <c r="F50" s="144">
        <v>300000</v>
      </c>
      <c r="G50" s="144"/>
      <c r="H50" s="144"/>
      <c r="I50" s="144"/>
      <c r="J50" s="146" t="s">
        <v>99</v>
      </c>
      <c r="K50" s="144"/>
      <c r="L50" s="144"/>
      <c r="M50" s="144">
        <v>500000</v>
      </c>
      <c r="N50" s="144"/>
      <c r="O50" s="144">
        <v>1000000</v>
      </c>
    </row>
    <row r="51" spans="1:15" ht="12.75" customHeight="1" hidden="1">
      <c r="A51" s="143">
        <v>26</v>
      </c>
      <c r="B51" s="144"/>
      <c r="C51" s="144"/>
      <c r="D51" s="144"/>
      <c r="E51" s="146" t="s">
        <v>258</v>
      </c>
      <c r="F51" s="144">
        <v>1500000</v>
      </c>
      <c r="G51" s="144"/>
      <c r="H51" s="144"/>
      <c r="I51" s="144"/>
      <c r="J51" s="146" t="s">
        <v>99</v>
      </c>
      <c r="K51" s="144"/>
      <c r="L51" s="144">
        <v>1000000</v>
      </c>
      <c r="M51" s="144">
        <v>1000000</v>
      </c>
      <c r="N51" s="144"/>
      <c r="O51" s="144"/>
    </row>
    <row r="52" spans="1:15" ht="12.75" customHeight="1" hidden="1">
      <c r="A52" s="143">
        <v>27</v>
      </c>
      <c r="B52" s="144"/>
      <c r="C52" s="144"/>
      <c r="D52" s="144"/>
      <c r="E52" s="146" t="s">
        <v>259</v>
      </c>
      <c r="F52" s="144">
        <v>2000000</v>
      </c>
      <c r="G52" s="144"/>
      <c r="H52" s="144"/>
      <c r="I52" s="144"/>
      <c r="J52" s="146" t="s">
        <v>99</v>
      </c>
      <c r="K52" s="144"/>
      <c r="L52" s="144">
        <v>350000</v>
      </c>
      <c r="M52" s="144"/>
      <c r="N52" s="144"/>
      <c r="O52" s="144"/>
    </row>
    <row r="53" spans="1:15" ht="12.75" customHeight="1" hidden="1">
      <c r="A53" s="143">
        <v>28</v>
      </c>
      <c r="B53" s="144"/>
      <c r="C53" s="144"/>
      <c r="D53" s="144"/>
      <c r="E53" s="146" t="s">
        <v>260</v>
      </c>
      <c r="F53" s="144">
        <v>350000</v>
      </c>
      <c r="G53" s="144"/>
      <c r="H53" s="144"/>
      <c r="I53" s="144"/>
      <c r="J53" s="146" t="s">
        <v>99</v>
      </c>
      <c r="K53" s="144"/>
      <c r="L53" s="144"/>
      <c r="M53" s="144">
        <v>1000000</v>
      </c>
      <c r="N53" s="144"/>
      <c r="O53" s="144"/>
    </row>
    <row r="54" spans="1:15" ht="12.75" customHeight="1" hidden="1">
      <c r="A54" s="143">
        <v>29</v>
      </c>
      <c r="B54" s="144"/>
      <c r="C54" s="144"/>
      <c r="D54" s="144"/>
      <c r="E54" s="146" t="s">
        <v>261</v>
      </c>
      <c r="F54" s="144">
        <v>1000000</v>
      </c>
      <c r="G54" s="144"/>
      <c r="H54" s="144"/>
      <c r="I54" s="144"/>
      <c r="J54" s="146" t="s">
        <v>99</v>
      </c>
      <c r="K54" s="144"/>
      <c r="L54" s="144"/>
      <c r="M54" s="144">
        <v>90000</v>
      </c>
      <c r="N54" s="144"/>
      <c r="O54" s="144"/>
    </row>
    <row r="55" spans="1:15" ht="12.75" customHeight="1" hidden="1">
      <c r="A55" s="143">
        <v>30</v>
      </c>
      <c r="B55" s="144"/>
      <c r="C55" s="144"/>
      <c r="D55" s="144"/>
      <c r="E55" s="146" t="s">
        <v>262</v>
      </c>
      <c r="F55" s="144">
        <v>90000</v>
      </c>
      <c r="G55" s="144"/>
      <c r="H55" s="144"/>
      <c r="I55" s="144"/>
      <c r="J55" s="146" t="s">
        <v>99</v>
      </c>
      <c r="K55" s="144"/>
      <c r="L55" s="144">
        <v>50000</v>
      </c>
      <c r="M55" s="144"/>
      <c r="N55" s="144"/>
      <c r="O55" s="144"/>
    </row>
    <row r="56" spans="1:15" ht="12.75" customHeight="1" hidden="1">
      <c r="A56" s="143">
        <v>31</v>
      </c>
      <c r="B56" s="144"/>
      <c r="C56" s="144"/>
      <c r="D56" s="144"/>
      <c r="E56" s="146" t="s">
        <v>263</v>
      </c>
      <c r="F56" s="144">
        <v>50000</v>
      </c>
      <c r="G56" s="144"/>
      <c r="H56" s="144"/>
      <c r="I56" s="144"/>
      <c r="J56" s="146" t="s">
        <v>99</v>
      </c>
      <c r="K56" s="144"/>
      <c r="L56" s="144">
        <v>200000</v>
      </c>
      <c r="M56" s="144"/>
      <c r="N56" s="144"/>
      <c r="O56" s="144"/>
    </row>
    <row r="57" spans="1:15" ht="12.75" customHeight="1" hidden="1">
      <c r="A57" s="143">
        <v>31</v>
      </c>
      <c r="B57" s="144"/>
      <c r="C57" s="144"/>
      <c r="D57" s="144"/>
      <c r="E57" s="146" t="s">
        <v>264</v>
      </c>
      <c r="F57" s="144">
        <v>200000</v>
      </c>
      <c r="G57" s="144"/>
      <c r="H57" s="144"/>
      <c r="I57" s="144"/>
      <c r="J57" s="146" t="s">
        <v>99</v>
      </c>
      <c r="K57" s="144"/>
      <c r="L57" s="144">
        <v>50000</v>
      </c>
      <c r="M57" s="144">
        <v>150000</v>
      </c>
      <c r="N57" s="144"/>
      <c r="O57" s="144"/>
    </row>
    <row r="58" spans="1:15" ht="12.75" customHeight="1" hidden="1">
      <c r="A58" s="143">
        <v>32</v>
      </c>
      <c r="B58" s="144"/>
      <c r="C58" s="144"/>
      <c r="D58" s="144"/>
      <c r="E58" s="146" t="s">
        <v>265</v>
      </c>
      <c r="F58" s="144">
        <v>200000</v>
      </c>
      <c r="G58" s="144"/>
      <c r="H58" s="144"/>
      <c r="I58" s="144"/>
      <c r="J58" s="146" t="s">
        <v>99</v>
      </c>
      <c r="K58" s="144"/>
      <c r="L58" s="144"/>
      <c r="M58" s="144">
        <v>300000</v>
      </c>
      <c r="N58" s="144"/>
      <c r="O58" s="144"/>
    </row>
    <row r="59" spans="1:15" ht="12.75" customHeight="1" hidden="1">
      <c r="A59" s="143">
        <v>33</v>
      </c>
      <c r="B59" s="144"/>
      <c r="C59" s="144"/>
      <c r="D59" s="144"/>
      <c r="E59" s="146" t="s">
        <v>266</v>
      </c>
      <c r="F59" s="144">
        <v>300000</v>
      </c>
      <c r="G59" s="144"/>
      <c r="H59" s="144"/>
      <c r="I59" s="144"/>
      <c r="J59" s="146" t="s">
        <v>99</v>
      </c>
      <c r="K59" s="144"/>
      <c r="L59" s="144"/>
      <c r="M59" s="144">
        <v>50000</v>
      </c>
      <c r="N59" s="144"/>
      <c r="O59" s="144">
        <v>150000</v>
      </c>
    </row>
    <row r="60" spans="1:15" ht="12.75" customHeight="1" hidden="1">
      <c r="A60" s="143">
        <v>34</v>
      </c>
      <c r="B60" s="144"/>
      <c r="C60" s="144"/>
      <c r="D60" s="144"/>
      <c r="E60" s="146" t="s">
        <v>267</v>
      </c>
      <c r="F60" s="144">
        <v>200000</v>
      </c>
      <c r="G60" s="144"/>
      <c r="H60" s="144"/>
      <c r="I60" s="144"/>
      <c r="J60" s="146" t="s">
        <v>99</v>
      </c>
      <c r="K60" s="144"/>
      <c r="L60" s="144"/>
      <c r="M60" s="144">
        <v>25000</v>
      </c>
      <c r="N60" s="144"/>
      <c r="O60" s="144">
        <v>25000</v>
      </c>
    </row>
    <row r="61" spans="1:15" ht="12.75" customHeight="1" hidden="1">
      <c r="A61" s="143">
        <v>35</v>
      </c>
      <c r="B61" s="144"/>
      <c r="C61" s="144"/>
      <c r="D61" s="144"/>
      <c r="E61" s="146" t="s">
        <v>268</v>
      </c>
      <c r="F61" s="144">
        <v>50000</v>
      </c>
      <c r="G61" s="144"/>
      <c r="H61" s="144"/>
      <c r="I61" s="144"/>
      <c r="J61" s="146" t="s">
        <v>99</v>
      </c>
      <c r="K61" s="144"/>
      <c r="L61" s="144"/>
      <c r="M61" s="144">
        <v>500000</v>
      </c>
      <c r="N61" s="144"/>
      <c r="O61" s="144">
        <v>500000</v>
      </c>
    </row>
    <row r="62" spans="1:15" ht="12.75" customHeight="1" hidden="1">
      <c r="A62" s="143">
        <v>36</v>
      </c>
      <c r="B62" s="144"/>
      <c r="C62" s="144"/>
      <c r="D62" s="144"/>
      <c r="E62" s="146" t="s">
        <v>269</v>
      </c>
      <c r="F62" s="144">
        <v>1000000</v>
      </c>
      <c r="G62" s="144"/>
      <c r="H62" s="144"/>
      <c r="I62" s="144"/>
      <c r="J62" s="146" t="s">
        <v>99</v>
      </c>
      <c r="K62" s="144"/>
      <c r="L62" s="144">
        <v>500000</v>
      </c>
      <c r="M62" s="144">
        <v>500000</v>
      </c>
      <c r="N62" s="144"/>
      <c r="O62" s="144">
        <v>500000</v>
      </c>
    </row>
    <row r="63" spans="1:15" ht="12.75" customHeight="1" hidden="1">
      <c r="A63" s="143">
        <v>37</v>
      </c>
      <c r="B63" s="144"/>
      <c r="C63" s="144"/>
      <c r="D63" s="144"/>
      <c r="E63" s="146" t="s">
        <v>270</v>
      </c>
      <c r="F63" s="144">
        <v>2000000</v>
      </c>
      <c r="G63" s="144"/>
      <c r="H63" s="144"/>
      <c r="I63" s="144"/>
      <c r="J63" s="146" t="s">
        <v>99</v>
      </c>
      <c r="K63" s="144"/>
      <c r="L63" s="144">
        <v>300000</v>
      </c>
      <c r="M63" s="144">
        <v>300000</v>
      </c>
      <c r="N63" s="144"/>
      <c r="O63" s="144">
        <v>300000</v>
      </c>
    </row>
    <row r="64" spans="1:15" ht="12.75" customHeight="1" hidden="1">
      <c r="A64" s="143">
        <v>38</v>
      </c>
      <c r="B64" s="144"/>
      <c r="C64" s="144"/>
      <c r="D64" s="144"/>
      <c r="E64" s="146" t="s">
        <v>271</v>
      </c>
      <c r="F64" s="144">
        <v>1500000</v>
      </c>
      <c r="G64" s="144"/>
      <c r="H64" s="144"/>
      <c r="I64" s="144"/>
      <c r="J64" s="146" t="s">
        <v>99</v>
      </c>
      <c r="K64" s="144"/>
      <c r="L64" s="144">
        <v>300000</v>
      </c>
      <c r="M64" s="144">
        <v>300000</v>
      </c>
      <c r="N64" s="144"/>
      <c r="O64" s="144">
        <v>400000</v>
      </c>
    </row>
    <row r="65" spans="1:15" ht="12.75" customHeight="1" hidden="1">
      <c r="A65" s="143">
        <v>39</v>
      </c>
      <c r="B65" s="144"/>
      <c r="C65" s="144"/>
      <c r="D65" s="144"/>
      <c r="E65" s="146" t="s">
        <v>272</v>
      </c>
      <c r="F65" s="144">
        <v>1000000</v>
      </c>
      <c r="G65" s="144"/>
      <c r="H65" s="144"/>
      <c r="I65" s="144"/>
      <c r="J65" s="146" t="s">
        <v>99</v>
      </c>
      <c r="K65" s="144"/>
      <c r="L65" s="144">
        <v>200000</v>
      </c>
      <c r="M65" s="144">
        <v>200000</v>
      </c>
      <c r="N65" s="144"/>
      <c r="O65" s="144">
        <v>200000</v>
      </c>
    </row>
    <row r="66" spans="1:15" ht="57" customHeight="1">
      <c r="A66" s="143">
        <v>11</v>
      </c>
      <c r="B66" s="144">
        <v>921</v>
      </c>
      <c r="C66" s="144">
        <v>92120</v>
      </c>
      <c r="D66" s="144"/>
      <c r="E66" s="206" t="s">
        <v>399</v>
      </c>
      <c r="F66" s="144">
        <v>2000000</v>
      </c>
      <c r="G66" s="154">
        <v>50000</v>
      </c>
      <c r="H66" s="144">
        <v>50000</v>
      </c>
      <c r="I66" s="144"/>
      <c r="J66" s="146" t="s">
        <v>99</v>
      </c>
      <c r="K66" s="144"/>
      <c r="L66" s="154"/>
      <c r="M66" s="154"/>
      <c r="N66" s="154" t="s">
        <v>391</v>
      </c>
      <c r="O66" s="144" t="s">
        <v>233</v>
      </c>
    </row>
    <row r="67" spans="1:15" ht="60.75" customHeight="1">
      <c r="A67" s="143">
        <v>12</v>
      </c>
      <c r="B67" s="144">
        <v>630</v>
      </c>
      <c r="C67" s="144">
        <v>63003</v>
      </c>
      <c r="D67" s="144"/>
      <c r="E67" s="206" t="s">
        <v>360</v>
      </c>
      <c r="F67" s="144">
        <v>368200</v>
      </c>
      <c r="G67" s="144">
        <v>92114</v>
      </c>
      <c r="H67" s="144">
        <v>92114</v>
      </c>
      <c r="I67" s="144"/>
      <c r="J67" s="146"/>
      <c r="K67" s="144"/>
      <c r="L67" s="155"/>
      <c r="M67" s="155">
        <v>23996354</v>
      </c>
      <c r="N67" s="231" t="s">
        <v>392</v>
      </c>
      <c r="O67" s="144" t="s">
        <v>233</v>
      </c>
    </row>
    <row r="68" spans="1:15" ht="48.75" customHeight="1">
      <c r="A68" s="278">
        <v>13</v>
      </c>
      <c r="B68" s="279">
        <v>700</v>
      </c>
      <c r="C68" s="279">
        <v>70005</v>
      </c>
      <c r="D68" s="279"/>
      <c r="E68" s="280" t="s">
        <v>362</v>
      </c>
      <c r="F68" s="154">
        <v>500000</v>
      </c>
      <c r="G68" s="279">
        <v>20000</v>
      </c>
      <c r="H68" s="279"/>
      <c r="I68" s="279">
        <v>20000</v>
      </c>
      <c r="J68" s="281"/>
      <c r="K68" s="154"/>
      <c r="L68" s="279"/>
      <c r="M68" s="279"/>
      <c r="N68" s="279"/>
      <c r="O68" s="279" t="s">
        <v>233</v>
      </c>
    </row>
    <row r="69" spans="1:15" ht="54" customHeight="1">
      <c r="A69" s="282">
        <v>14</v>
      </c>
      <c r="B69" s="283">
        <v>921</v>
      </c>
      <c r="C69" s="283">
        <v>92195</v>
      </c>
      <c r="D69" s="283"/>
      <c r="E69" s="284" t="s">
        <v>364</v>
      </c>
      <c r="F69" s="19">
        <v>100000</v>
      </c>
      <c r="G69" s="283">
        <v>100000</v>
      </c>
      <c r="H69" s="283"/>
      <c r="I69" s="283">
        <v>100000</v>
      </c>
      <c r="J69" s="285"/>
      <c r="K69" s="19"/>
      <c r="L69" s="283"/>
      <c r="M69" s="283"/>
      <c r="N69" s="283"/>
      <c r="O69" s="283" t="s">
        <v>233</v>
      </c>
    </row>
    <row r="70" spans="1:15" ht="12.75">
      <c r="A70" s="232"/>
      <c r="B70" s="233"/>
      <c r="C70" s="233"/>
      <c r="D70" s="233"/>
      <c r="E70" s="234"/>
      <c r="F70" s="235"/>
      <c r="G70" s="233"/>
      <c r="H70" s="233"/>
      <c r="I70" s="233"/>
      <c r="J70" s="236"/>
      <c r="K70" s="235"/>
      <c r="L70" s="233"/>
      <c r="M70" s="233"/>
      <c r="N70" s="233"/>
      <c r="O70" s="237"/>
    </row>
    <row r="71" spans="1:15" ht="12.75">
      <c r="A71" s="248" t="s">
        <v>59</v>
      </c>
      <c r="B71" s="248" t="s">
        <v>2</v>
      </c>
      <c r="C71" s="248" t="s">
        <v>39</v>
      </c>
      <c r="D71" s="248"/>
      <c r="E71" s="249" t="s">
        <v>86</v>
      </c>
      <c r="F71" s="249" t="s">
        <v>91</v>
      </c>
      <c r="G71" s="249" t="s">
        <v>72</v>
      </c>
      <c r="H71" s="249" t="s">
        <v>72</v>
      </c>
      <c r="I71" s="249" t="s">
        <v>72</v>
      </c>
      <c r="J71" s="249" t="s">
        <v>72</v>
      </c>
      <c r="K71" s="249" t="s">
        <v>72</v>
      </c>
      <c r="L71" s="249" t="s">
        <v>72</v>
      </c>
      <c r="M71" s="249" t="s">
        <v>72</v>
      </c>
      <c r="N71" s="152"/>
      <c r="O71" s="152"/>
    </row>
    <row r="72" spans="1:15" ht="12.75" customHeight="1">
      <c r="A72" s="248"/>
      <c r="B72" s="248"/>
      <c r="C72" s="248"/>
      <c r="D72" s="248"/>
      <c r="E72" s="249"/>
      <c r="F72" s="249"/>
      <c r="G72" s="247" t="s">
        <v>381</v>
      </c>
      <c r="H72" s="251" t="s">
        <v>114</v>
      </c>
      <c r="I72" s="252"/>
      <c r="J72" s="252"/>
      <c r="K72" s="253"/>
      <c r="L72" s="247" t="s">
        <v>56</v>
      </c>
      <c r="M72" s="247" t="s">
        <v>57</v>
      </c>
      <c r="N72" s="141" t="s">
        <v>382</v>
      </c>
      <c r="O72" s="247" t="s">
        <v>97</v>
      </c>
    </row>
    <row r="73" spans="1:15" ht="25.5">
      <c r="A73" s="248"/>
      <c r="B73" s="248"/>
      <c r="C73" s="248"/>
      <c r="D73" s="248"/>
      <c r="E73" s="249"/>
      <c r="F73" s="249"/>
      <c r="G73" s="249"/>
      <c r="H73" s="247" t="s">
        <v>98</v>
      </c>
      <c r="I73" s="247" t="s">
        <v>84</v>
      </c>
      <c r="J73" s="247" t="s">
        <v>116</v>
      </c>
      <c r="K73" s="247" t="s">
        <v>85</v>
      </c>
      <c r="L73" s="247"/>
      <c r="M73" s="247"/>
      <c r="N73" s="141" t="s">
        <v>383</v>
      </c>
      <c r="O73" s="247"/>
    </row>
    <row r="74" spans="1:15" ht="12.75">
      <c r="A74" s="248"/>
      <c r="B74" s="248"/>
      <c r="C74" s="248"/>
      <c r="D74" s="248"/>
      <c r="E74" s="249"/>
      <c r="F74" s="249"/>
      <c r="G74" s="249"/>
      <c r="H74" s="249"/>
      <c r="I74" s="249"/>
      <c r="J74" s="249"/>
      <c r="K74" s="249"/>
      <c r="L74" s="249"/>
      <c r="M74" s="249"/>
      <c r="N74" s="141"/>
      <c r="O74" s="247"/>
    </row>
    <row r="75" spans="1:15" ht="12.75">
      <c r="A75" s="248"/>
      <c r="B75" s="248"/>
      <c r="C75" s="248"/>
      <c r="D75" s="248"/>
      <c r="E75" s="249"/>
      <c r="F75" s="249"/>
      <c r="G75" s="249"/>
      <c r="H75" s="249"/>
      <c r="I75" s="249"/>
      <c r="J75" s="249"/>
      <c r="K75" s="249"/>
      <c r="L75" s="249"/>
      <c r="M75" s="249"/>
      <c r="N75" s="141"/>
      <c r="O75" s="247"/>
    </row>
    <row r="76" spans="1:15" ht="12.75">
      <c r="A76" s="142">
        <v>1</v>
      </c>
      <c r="B76" s="142">
        <v>2</v>
      </c>
      <c r="C76" s="142">
        <v>3</v>
      </c>
      <c r="D76" s="142">
        <v>4</v>
      </c>
      <c r="E76" s="230">
        <v>4</v>
      </c>
      <c r="F76" s="142">
        <v>5</v>
      </c>
      <c r="G76" s="142">
        <v>6</v>
      </c>
      <c r="H76" s="142">
        <v>7</v>
      </c>
      <c r="I76" s="142">
        <v>8</v>
      </c>
      <c r="J76" s="142">
        <v>9</v>
      </c>
      <c r="K76" s="142">
        <v>10</v>
      </c>
      <c r="L76" s="142">
        <v>11</v>
      </c>
      <c r="M76" s="142">
        <v>12</v>
      </c>
      <c r="N76" s="142"/>
      <c r="O76" s="142">
        <v>11</v>
      </c>
    </row>
    <row r="77" spans="1:15" ht="48.75" customHeight="1">
      <c r="A77" s="143">
        <v>15</v>
      </c>
      <c r="B77" s="144">
        <v>900</v>
      </c>
      <c r="C77" s="144">
        <v>90015</v>
      </c>
      <c r="D77" s="144"/>
      <c r="E77" s="206" t="s">
        <v>367</v>
      </c>
      <c r="F77" s="154">
        <v>70000</v>
      </c>
      <c r="G77" s="144">
        <v>70000</v>
      </c>
      <c r="H77" s="144"/>
      <c r="I77" s="144">
        <v>70000</v>
      </c>
      <c r="J77" s="149"/>
      <c r="K77" s="154"/>
      <c r="L77" s="144"/>
      <c r="M77" s="144"/>
      <c r="N77" s="144"/>
      <c r="O77" s="144" t="s">
        <v>233</v>
      </c>
    </row>
    <row r="78" spans="1:15" ht="48.75" customHeight="1">
      <c r="A78" s="143">
        <v>16</v>
      </c>
      <c r="B78" s="144">
        <v>600</v>
      </c>
      <c r="C78" s="144">
        <v>60016</v>
      </c>
      <c r="D78" s="144"/>
      <c r="E78" s="206" t="s">
        <v>368</v>
      </c>
      <c r="F78" s="154">
        <v>60000</v>
      </c>
      <c r="G78" s="144">
        <v>6000</v>
      </c>
      <c r="H78" s="144">
        <v>6000</v>
      </c>
      <c r="I78" s="144"/>
      <c r="J78" s="149"/>
      <c r="K78" s="154"/>
      <c r="L78" s="144"/>
      <c r="M78" s="144"/>
      <c r="N78" s="144"/>
      <c r="O78" s="144" t="s">
        <v>233</v>
      </c>
    </row>
    <row r="79" spans="1:15" ht="127.5" customHeight="1">
      <c r="A79" s="143">
        <v>17</v>
      </c>
      <c r="B79" s="144">
        <v>754</v>
      </c>
      <c r="C79" s="144">
        <v>75495</v>
      </c>
      <c r="D79" s="144"/>
      <c r="E79" s="206" t="s">
        <v>369</v>
      </c>
      <c r="F79" s="154">
        <v>1934665</v>
      </c>
      <c r="G79" s="144">
        <v>30000</v>
      </c>
      <c r="H79" s="144">
        <v>30000</v>
      </c>
      <c r="I79" s="144"/>
      <c r="J79" s="149"/>
      <c r="K79" s="154"/>
      <c r="L79" s="144"/>
      <c r="M79" s="144"/>
      <c r="N79" s="144" t="s">
        <v>393</v>
      </c>
      <c r="O79" s="144" t="s">
        <v>233</v>
      </c>
    </row>
    <row r="80" spans="1:15" ht="42.75" customHeight="1">
      <c r="A80" s="143">
        <v>18</v>
      </c>
      <c r="B80" s="144">
        <v>754</v>
      </c>
      <c r="C80" s="144">
        <v>75412</v>
      </c>
      <c r="D80" s="144"/>
      <c r="E80" s="206" t="s">
        <v>371</v>
      </c>
      <c r="F80" s="154">
        <v>800000</v>
      </c>
      <c r="G80" s="144">
        <v>10000</v>
      </c>
      <c r="H80" s="144">
        <v>10000</v>
      </c>
      <c r="I80" s="144"/>
      <c r="J80" s="149"/>
      <c r="K80" s="154"/>
      <c r="L80" s="144"/>
      <c r="M80" s="144"/>
      <c r="N80" s="147" t="s">
        <v>394</v>
      </c>
      <c r="O80" s="144" t="s">
        <v>233</v>
      </c>
    </row>
    <row r="81" spans="1:15" ht="42.75" customHeight="1">
      <c r="A81" s="143">
        <v>19</v>
      </c>
      <c r="B81" s="144">
        <v>801</v>
      </c>
      <c r="C81" s="144">
        <v>80113</v>
      </c>
      <c r="D81" s="144"/>
      <c r="E81" s="206" t="s">
        <v>373</v>
      </c>
      <c r="F81" s="154">
        <v>225000</v>
      </c>
      <c r="G81" s="144">
        <v>25000</v>
      </c>
      <c r="H81" s="144">
        <v>25000</v>
      </c>
      <c r="I81" s="144"/>
      <c r="J81" s="149"/>
      <c r="K81" s="154"/>
      <c r="L81" s="144"/>
      <c r="M81" s="144"/>
      <c r="N81" s="207" t="s">
        <v>395</v>
      </c>
      <c r="O81" s="144" t="s">
        <v>233</v>
      </c>
    </row>
    <row r="82" spans="1:15" ht="33.75">
      <c r="A82" s="143">
        <v>20</v>
      </c>
      <c r="B82" s="144">
        <v>750</v>
      </c>
      <c r="C82" s="144">
        <v>75023</v>
      </c>
      <c r="D82" s="144"/>
      <c r="E82" s="206" t="s">
        <v>374</v>
      </c>
      <c r="F82" s="154">
        <v>25000</v>
      </c>
      <c r="G82" s="144">
        <v>25000</v>
      </c>
      <c r="H82" s="144">
        <v>25000</v>
      </c>
      <c r="I82" s="144"/>
      <c r="J82" s="149"/>
      <c r="K82" s="154"/>
      <c r="L82" s="144"/>
      <c r="M82" s="144"/>
      <c r="N82" s="144"/>
      <c r="O82" s="144" t="s">
        <v>233</v>
      </c>
    </row>
    <row r="83" spans="1:15" ht="78.75">
      <c r="A83" s="143">
        <v>21</v>
      </c>
      <c r="B83" s="144">
        <v>600</v>
      </c>
      <c r="C83" s="144">
        <v>60016</v>
      </c>
      <c r="D83" s="144"/>
      <c r="E83" s="206" t="s">
        <v>375</v>
      </c>
      <c r="F83" s="154">
        <v>20000</v>
      </c>
      <c r="G83" s="144">
        <v>10000</v>
      </c>
      <c r="H83" s="144"/>
      <c r="I83" s="144">
        <v>10000</v>
      </c>
      <c r="J83" s="149"/>
      <c r="K83" s="154"/>
      <c r="L83" s="144"/>
      <c r="M83" s="144"/>
      <c r="N83" s="147" t="s">
        <v>396</v>
      </c>
      <c r="O83" s="144"/>
    </row>
    <row r="84" spans="1:15" ht="33.75">
      <c r="A84" s="143">
        <v>22</v>
      </c>
      <c r="B84" s="144">
        <v>921</v>
      </c>
      <c r="C84" s="144">
        <v>92109</v>
      </c>
      <c r="D84" s="144"/>
      <c r="E84" s="206" t="s">
        <v>376</v>
      </c>
      <c r="F84" s="154">
        <v>200000</v>
      </c>
      <c r="G84" s="144">
        <v>10000</v>
      </c>
      <c r="H84" s="144"/>
      <c r="I84" s="144">
        <v>10000</v>
      </c>
      <c r="J84" s="149"/>
      <c r="K84" s="154"/>
      <c r="L84" s="144"/>
      <c r="M84" s="144"/>
      <c r="N84" s="144" t="s">
        <v>397</v>
      </c>
      <c r="O84" s="144"/>
    </row>
    <row r="85" spans="1:15" ht="22.5">
      <c r="A85" s="143">
        <v>23</v>
      </c>
      <c r="B85" s="144">
        <v>750</v>
      </c>
      <c r="C85" s="144">
        <v>75023</v>
      </c>
      <c r="D85" s="144"/>
      <c r="E85" s="206" t="s">
        <v>377</v>
      </c>
      <c r="F85" s="154">
        <v>93000</v>
      </c>
      <c r="G85" s="144">
        <v>25000</v>
      </c>
      <c r="H85" s="144">
        <v>25000</v>
      </c>
      <c r="I85" s="144"/>
      <c r="J85" s="149"/>
      <c r="K85" s="154"/>
      <c r="L85" s="144"/>
      <c r="M85" s="144"/>
      <c r="N85" s="144" t="s">
        <v>398</v>
      </c>
      <c r="O85" s="144" t="s">
        <v>233</v>
      </c>
    </row>
    <row r="86" spans="1:15" ht="12.75">
      <c r="A86" s="143"/>
      <c r="B86" s="144"/>
      <c r="C86" s="144"/>
      <c r="D86" s="144"/>
      <c r="E86" s="206"/>
      <c r="F86" s="154"/>
      <c r="G86" s="144"/>
      <c r="H86" s="144"/>
      <c r="I86" s="144"/>
      <c r="J86" s="149"/>
      <c r="K86" s="154"/>
      <c r="L86" s="144"/>
      <c r="M86" s="144"/>
      <c r="N86" s="144"/>
      <c r="O86" s="144"/>
    </row>
    <row r="87" spans="1:15" ht="15.75">
      <c r="A87" s="250" t="s">
        <v>90</v>
      </c>
      <c r="B87" s="250"/>
      <c r="C87" s="250"/>
      <c r="D87" s="250"/>
      <c r="E87" s="250"/>
      <c r="F87" s="156">
        <f>SUM(F10+F11+F15+F16+F18+F19+F27+F28+F29+F30+F31+F32+F66+F67+F68+F69+F77+F78+F79+F80+F81+F82+F83+F84+F85+E87)</f>
        <v>43488321</v>
      </c>
      <c r="G87" s="156">
        <v>1063024</v>
      </c>
      <c r="H87" s="238">
        <v>763024</v>
      </c>
      <c r="I87" s="238">
        <v>300000</v>
      </c>
      <c r="J87" s="155"/>
      <c r="K87" s="155">
        <f>SUM(K9:K19,K27:K68)</f>
        <v>0</v>
      </c>
      <c r="L87" s="144"/>
      <c r="M87" s="144"/>
      <c r="N87" s="144">
        <v>5551030</v>
      </c>
      <c r="O87" s="144"/>
    </row>
    <row r="88" spans="1:15" ht="12.75">
      <c r="A88" s="144"/>
      <c r="B88" s="144"/>
      <c r="C88" s="144"/>
      <c r="D88" s="144"/>
      <c r="E88" s="144"/>
      <c r="F88" s="144"/>
      <c r="G88" s="157"/>
      <c r="H88" s="144"/>
      <c r="I88" s="144"/>
      <c r="J88" s="144"/>
      <c r="K88" s="144"/>
      <c r="L88" s="144"/>
      <c r="M88" s="144"/>
      <c r="N88" s="144"/>
      <c r="O88" s="144"/>
    </row>
    <row r="89" spans="1:15" ht="12.75">
      <c r="A89" s="144" t="s">
        <v>68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</row>
    <row r="90" spans="1:15" ht="12.75">
      <c r="A90" s="144" t="s">
        <v>65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 t="s">
        <v>273</v>
      </c>
      <c r="M90" s="144"/>
      <c r="N90" s="144"/>
      <c r="O90" s="144"/>
    </row>
    <row r="91" spans="1:15" ht="12.75">
      <c r="A91" s="144" t="s">
        <v>66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</row>
    <row r="92" spans="1:15" ht="12.75">
      <c r="A92" s="144" t="s">
        <v>67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</row>
    <row r="93" spans="1:15" ht="12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</row>
    <row r="94" spans="1:11" ht="12.75">
      <c r="A94" s="158"/>
      <c r="B94" s="144"/>
      <c r="C94" s="144"/>
      <c r="D94" s="144"/>
      <c r="E94" s="144"/>
      <c r="F94" s="144"/>
      <c r="G94" s="144"/>
      <c r="H94" s="144"/>
      <c r="I94" s="144"/>
      <c r="J94" s="144"/>
      <c r="K94" s="144"/>
    </row>
    <row r="95" spans="1:11" ht="12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</row>
  </sheetData>
  <sheetProtection/>
  <mergeCells count="51">
    <mergeCell ref="J5:J7"/>
    <mergeCell ref="K5:K7"/>
    <mergeCell ref="F21:F25"/>
    <mergeCell ref="A21:A25"/>
    <mergeCell ref="B21:B25"/>
    <mergeCell ref="C21:C25"/>
    <mergeCell ref="D21:D25"/>
    <mergeCell ref="E21:E25"/>
    <mergeCell ref="G21:M21"/>
    <mergeCell ref="G22:G25"/>
    <mergeCell ref="A87:E87"/>
    <mergeCell ref="A71:A75"/>
    <mergeCell ref="B71:B75"/>
    <mergeCell ref="C71:C75"/>
    <mergeCell ref="D71:D75"/>
    <mergeCell ref="E71:E75"/>
    <mergeCell ref="O22:O25"/>
    <mergeCell ref="H23:H25"/>
    <mergeCell ref="I23:I25"/>
    <mergeCell ref="J23:J25"/>
    <mergeCell ref="K23:K25"/>
    <mergeCell ref="H22:K22"/>
    <mergeCell ref="L22:L25"/>
    <mergeCell ref="M22:M25"/>
    <mergeCell ref="O4:O7"/>
    <mergeCell ref="M72:M75"/>
    <mergeCell ref="A1:O1"/>
    <mergeCell ref="A2:J2"/>
    <mergeCell ref="A3:A7"/>
    <mergeCell ref="B3:B7"/>
    <mergeCell ref="C3:C7"/>
    <mergeCell ref="D3:D7"/>
    <mergeCell ref="E3:E7"/>
    <mergeCell ref="F3:F7"/>
    <mergeCell ref="G3:M3"/>
    <mergeCell ref="F71:F75"/>
    <mergeCell ref="G71:M71"/>
    <mergeCell ref="G72:G75"/>
    <mergeCell ref="G4:G7"/>
    <mergeCell ref="H4:K4"/>
    <mergeCell ref="L4:L7"/>
    <mergeCell ref="M4:M7"/>
    <mergeCell ref="H5:H7"/>
    <mergeCell ref="I5:I7"/>
    <mergeCell ref="O72:O75"/>
    <mergeCell ref="H73:H75"/>
    <mergeCell ref="I73:I75"/>
    <mergeCell ref="J73:J75"/>
    <mergeCell ref="K73:K75"/>
    <mergeCell ref="H72:K72"/>
    <mergeCell ref="L72:L75"/>
  </mergeCells>
  <printOptions horizontalCentered="1"/>
  <pageMargins left="0.39375" right="0.39375" top="0.820138888888889" bottom="0.25" header="0" footer="0.5118055555555556"/>
  <pageSetup horizontalDpi="300" verticalDpi="300" orientation="landscape" paperSize="9" scale="72" r:id="rId1"/>
  <headerFooter alignWithMargins="0">
    <oddHeader>&amp;R&amp;9Załącznik nr  3a
do uchwały Rady Gminy nr  XVIII/110/07
z dnia   28 grudnia 2007r.
w sprawie budżetu Gminy Stara Kamienica na 2008r.
</oddHeader>
  </headerFooter>
  <rowBreaks count="2" manualBreakCount="2">
    <brk id="1" max="255" man="1"/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RowColHeaders="0" view="pageLayout" zoomScaleSheetLayoutView="100" workbookViewId="0" topLeftCell="A1">
      <selection activeCell="E4" sqref="E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55" t="s">
        <v>326</v>
      </c>
      <c r="B1" s="255"/>
      <c r="C1" s="255"/>
      <c r="D1" s="255"/>
    </row>
    <row r="2" ht="6.75" customHeight="1">
      <c r="A2" s="17"/>
    </row>
    <row r="3" ht="12.75">
      <c r="D3" s="11" t="s">
        <v>40</v>
      </c>
    </row>
    <row r="4" spans="1:4" ht="15" customHeight="1">
      <c r="A4" s="256" t="s">
        <v>59</v>
      </c>
      <c r="B4" s="256" t="s">
        <v>5</v>
      </c>
      <c r="C4" s="257" t="s">
        <v>60</v>
      </c>
      <c r="D4" s="257" t="s">
        <v>327</v>
      </c>
    </row>
    <row r="5" spans="1:4" ht="15" customHeight="1">
      <c r="A5" s="256"/>
      <c r="B5" s="256"/>
      <c r="C5" s="256"/>
      <c r="D5" s="257"/>
    </row>
    <row r="6" spans="1:4" ht="15.75" customHeight="1">
      <c r="A6" s="256"/>
      <c r="B6" s="256"/>
      <c r="C6" s="256"/>
      <c r="D6" s="257"/>
    </row>
    <row r="7" spans="1:4" s="64" customFormat="1" ht="6.75" customHeight="1">
      <c r="A7" s="63">
        <v>1</v>
      </c>
      <c r="B7" s="63">
        <v>2</v>
      </c>
      <c r="C7" s="63">
        <v>3</v>
      </c>
      <c r="D7" s="63">
        <v>4</v>
      </c>
    </row>
    <row r="8" spans="1:4" ht="18.75" customHeight="1">
      <c r="A8" s="254" t="s">
        <v>23</v>
      </c>
      <c r="B8" s="254"/>
      <c r="C8" s="26"/>
      <c r="D8" s="105">
        <f>SUM(D9:D16)</f>
        <v>300000</v>
      </c>
    </row>
    <row r="9" spans="1:4" ht="18.75" customHeight="1">
      <c r="A9" s="28" t="s">
        <v>11</v>
      </c>
      <c r="B9" s="29" t="s">
        <v>18</v>
      </c>
      <c r="C9" s="28" t="s">
        <v>24</v>
      </c>
      <c r="D9" s="106">
        <v>300000</v>
      </c>
    </row>
    <row r="10" spans="1:4" ht="18.75" customHeight="1">
      <c r="A10" s="30" t="s">
        <v>12</v>
      </c>
      <c r="B10" s="31" t="s">
        <v>19</v>
      </c>
      <c r="C10" s="30" t="s">
        <v>24</v>
      </c>
      <c r="D10" s="107"/>
    </row>
    <row r="11" spans="1:4" ht="51">
      <c r="A11" s="30" t="s">
        <v>13</v>
      </c>
      <c r="B11" s="32" t="s">
        <v>87</v>
      </c>
      <c r="C11" s="30" t="s">
        <v>48</v>
      </c>
      <c r="D11" s="107"/>
    </row>
    <row r="12" spans="1:4" ht="18.75" customHeight="1">
      <c r="A12" s="30" t="s">
        <v>1</v>
      </c>
      <c r="B12" s="31" t="s">
        <v>26</v>
      </c>
      <c r="C12" s="30" t="s">
        <v>49</v>
      </c>
      <c r="D12" s="107"/>
    </row>
    <row r="13" spans="1:4" ht="18.75" customHeight="1">
      <c r="A13" s="30" t="s">
        <v>17</v>
      </c>
      <c r="B13" s="31" t="s">
        <v>88</v>
      </c>
      <c r="C13" s="30" t="s">
        <v>100</v>
      </c>
      <c r="D13" s="107"/>
    </row>
    <row r="14" spans="1:4" ht="18.75" customHeight="1">
      <c r="A14" s="30" t="s">
        <v>20</v>
      </c>
      <c r="B14" s="31" t="s">
        <v>21</v>
      </c>
      <c r="C14" s="30" t="s">
        <v>25</v>
      </c>
      <c r="D14" s="107"/>
    </row>
    <row r="15" spans="1:4" ht="18.75" customHeight="1">
      <c r="A15" s="30" t="s">
        <v>22</v>
      </c>
      <c r="B15" s="31" t="s">
        <v>112</v>
      </c>
      <c r="C15" s="30" t="s">
        <v>64</v>
      </c>
      <c r="D15" s="107"/>
    </row>
    <row r="16" spans="1:4" ht="18.75" customHeight="1">
      <c r="A16" s="30" t="s">
        <v>28</v>
      </c>
      <c r="B16" s="34" t="s">
        <v>47</v>
      </c>
      <c r="C16" s="33" t="s">
        <v>27</v>
      </c>
      <c r="D16" s="108"/>
    </row>
    <row r="17" spans="1:4" ht="18.75" customHeight="1">
      <c r="A17" s="254" t="s">
        <v>89</v>
      </c>
      <c r="B17" s="254"/>
      <c r="C17" s="26"/>
      <c r="D17" s="105">
        <f>SUM(D18:D24)</f>
        <v>316704</v>
      </c>
    </row>
    <row r="18" spans="1:4" ht="18.75" customHeight="1">
      <c r="A18" s="28" t="s">
        <v>11</v>
      </c>
      <c r="B18" s="29" t="s">
        <v>50</v>
      </c>
      <c r="C18" s="28" t="s">
        <v>30</v>
      </c>
      <c r="D18" s="106">
        <v>214874</v>
      </c>
    </row>
    <row r="19" spans="1:4" ht="18.75" customHeight="1">
      <c r="A19" s="30" t="s">
        <v>12</v>
      </c>
      <c r="B19" s="31" t="s">
        <v>29</v>
      </c>
      <c r="C19" s="30" t="s">
        <v>30</v>
      </c>
      <c r="D19" s="107">
        <v>101830</v>
      </c>
    </row>
    <row r="20" spans="1:4" ht="38.25">
      <c r="A20" s="30" t="s">
        <v>13</v>
      </c>
      <c r="B20" s="32" t="s">
        <v>53</v>
      </c>
      <c r="C20" s="30" t="s">
        <v>54</v>
      </c>
      <c r="D20" s="107"/>
    </row>
    <row r="21" spans="1:4" ht="18.75" customHeight="1">
      <c r="A21" s="30" t="s">
        <v>1</v>
      </c>
      <c r="B21" s="31" t="s">
        <v>51</v>
      </c>
      <c r="C21" s="30" t="s">
        <v>46</v>
      </c>
      <c r="D21" s="107"/>
    </row>
    <row r="22" spans="1:4" ht="18.75" customHeight="1">
      <c r="A22" s="30" t="s">
        <v>17</v>
      </c>
      <c r="B22" s="31" t="s">
        <v>52</v>
      </c>
      <c r="C22" s="30" t="s">
        <v>32</v>
      </c>
      <c r="D22" s="107"/>
    </row>
    <row r="23" spans="1:4" ht="18.75" customHeight="1">
      <c r="A23" s="30" t="s">
        <v>20</v>
      </c>
      <c r="B23" s="31" t="s">
        <v>113</v>
      </c>
      <c r="C23" s="30" t="s">
        <v>33</v>
      </c>
      <c r="D23" s="107"/>
    </row>
    <row r="24" spans="1:4" ht="18.75" customHeight="1">
      <c r="A24" s="33" t="s">
        <v>22</v>
      </c>
      <c r="B24" s="34" t="s">
        <v>34</v>
      </c>
      <c r="C24" s="33" t="s">
        <v>31</v>
      </c>
      <c r="D24" s="108"/>
    </row>
    <row r="25" spans="1:4" ht="7.5" customHeight="1">
      <c r="A25" s="4"/>
      <c r="B25" s="5"/>
      <c r="C25" s="5"/>
      <c r="D25" s="5"/>
    </row>
    <row r="26" spans="1:6" ht="12.75">
      <c r="A26" s="48"/>
      <c r="B26" s="47"/>
      <c r="C26" s="47"/>
      <c r="D26" s="47"/>
      <c r="E26" s="45"/>
      <c r="F26" s="45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300" verticalDpi="300" orientation="portrait" paperSize="9" r:id="rId1"/>
  <headerFooter alignWithMargins="0">
    <oddHeader>&amp;RZałącznik nr 4 
do uchwały Rady Gminy nrXVIII/110/07  
z dnia  28 grudnia 2007r.
w sprawie Budżetu Gminy Stara Kamienica na 2008r.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RowColHeaders="0" defaultGridColor="0" view="pageLayout" colorId="8" workbookViewId="0" topLeftCell="C2">
      <selection activeCell="P1" sqref="P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25390625" style="0" customWidth="1"/>
    <col min="11" max="11" width="11.00390625" style="0" customWidth="1"/>
  </cols>
  <sheetData>
    <row r="1" spans="1:11" ht="48.75" customHeight="1">
      <c r="A1" s="262" t="s">
        <v>328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ht="12.75">
      <c r="K2" s="10" t="s">
        <v>40</v>
      </c>
    </row>
    <row r="3" spans="1:11" s="3" customFormat="1" ht="20.25" customHeight="1">
      <c r="A3" s="256" t="s">
        <v>2</v>
      </c>
      <c r="B3" s="259" t="s">
        <v>3</v>
      </c>
      <c r="C3" s="259" t="s">
        <v>93</v>
      </c>
      <c r="D3" s="257" t="s">
        <v>82</v>
      </c>
      <c r="E3" s="257" t="s">
        <v>329</v>
      </c>
      <c r="F3" s="257" t="s">
        <v>73</v>
      </c>
      <c r="G3" s="257"/>
      <c r="H3" s="257"/>
      <c r="I3" s="257"/>
      <c r="J3" s="257"/>
      <c r="K3" s="257"/>
    </row>
    <row r="4" spans="1:11" s="3" customFormat="1" ht="20.25" customHeight="1">
      <c r="A4" s="256"/>
      <c r="B4" s="260"/>
      <c r="C4" s="260"/>
      <c r="D4" s="256"/>
      <c r="E4" s="257"/>
      <c r="F4" s="257" t="s">
        <v>80</v>
      </c>
      <c r="G4" s="257" t="s">
        <v>6</v>
      </c>
      <c r="H4" s="257"/>
      <c r="I4" s="257"/>
      <c r="J4" s="16"/>
      <c r="K4" s="257" t="s">
        <v>81</v>
      </c>
    </row>
    <row r="5" spans="1:11" s="3" customFormat="1" ht="65.25" customHeight="1">
      <c r="A5" s="256"/>
      <c r="B5" s="261"/>
      <c r="C5" s="261"/>
      <c r="D5" s="256"/>
      <c r="E5" s="257"/>
      <c r="F5" s="257"/>
      <c r="G5" s="16" t="s">
        <v>77</v>
      </c>
      <c r="H5" s="16" t="s">
        <v>78</v>
      </c>
      <c r="I5" s="16" t="s">
        <v>102</v>
      </c>
      <c r="J5" s="16" t="s">
        <v>219</v>
      </c>
      <c r="K5" s="257"/>
    </row>
    <row r="6" spans="1:11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9.5" customHeight="1">
      <c r="A7" s="20">
        <v>750</v>
      </c>
      <c r="B7" s="20">
        <v>75011</v>
      </c>
      <c r="C7" s="20">
        <v>2010</v>
      </c>
      <c r="D7" s="20">
        <v>47626</v>
      </c>
      <c r="E7" s="20">
        <f>SUM(F7)</f>
        <v>47626</v>
      </c>
      <c r="F7" s="20">
        <f aca="true" t="shared" si="0" ref="F7:F14">SUM(G7:J7)</f>
        <v>47626</v>
      </c>
      <c r="G7" s="20">
        <v>37810</v>
      </c>
      <c r="H7" s="20">
        <v>7730</v>
      </c>
      <c r="I7" s="20"/>
      <c r="J7" s="20">
        <v>2086</v>
      </c>
      <c r="K7" s="20"/>
    </row>
    <row r="8" spans="1:11" ht="19.5" customHeight="1">
      <c r="A8" s="21">
        <v>751</v>
      </c>
      <c r="B8" s="21">
        <v>75101</v>
      </c>
      <c r="C8" s="21">
        <v>2010</v>
      </c>
      <c r="D8" s="21">
        <v>852</v>
      </c>
      <c r="E8" s="20">
        <f aca="true" t="shared" si="1" ref="E8:E14">SUM(F8)</f>
        <v>852</v>
      </c>
      <c r="F8" s="20">
        <f t="shared" si="0"/>
        <v>852</v>
      </c>
      <c r="G8" s="21">
        <v>420</v>
      </c>
      <c r="H8" s="21">
        <v>83</v>
      </c>
      <c r="I8" s="21"/>
      <c r="J8" s="21">
        <v>349</v>
      </c>
      <c r="K8" s="21"/>
    </row>
    <row r="9" spans="1:11" ht="19.5" customHeight="1">
      <c r="A9" s="21">
        <v>752</v>
      </c>
      <c r="B9" s="21">
        <v>75212</v>
      </c>
      <c r="C9" s="21">
        <v>2010</v>
      </c>
      <c r="D9" s="21">
        <v>500</v>
      </c>
      <c r="E9" s="20">
        <f t="shared" si="1"/>
        <v>500</v>
      </c>
      <c r="F9" s="20">
        <f t="shared" si="0"/>
        <v>500</v>
      </c>
      <c r="G9" s="21"/>
      <c r="H9" s="21"/>
      <c r="I9" s="21"/>
      <c r="J9" s="21">
        <v>500</v>
      </c>
      <c r="K9" s="21"/>
    </row>
    <row r="10" spans="1:11" ht="19.5" customHeight="1">
      <c r="A10" s="21">
        <v>754</v>
      </c>
      <c r="B10" s="21">
        <v>75414</v>
      </c>
      <c r="C10" s="21">
        <v>2010</v>
      </c>
      <c r="D10" s="21">
        <v>1000</v>
      </c>
      <c r="E10" s="20">
        <f t="shared" si="1"/>
        <v>1000</v>
      </c>
      <c r="F10" s="20">
        <f t="shared" si="0"/>
        <v>1000</v>
      </c>
      <c r="G10" s="21"/>
      <c r="H10" s="21"/>
      <c r="I10" s="21"/>
      <c r="J10" s="21">
        <v>1000</v>
      </c>
      <c r="K10" s="21"/>
    </row>
    <row r="11" spans="1:11" ht="19.5" customHeight="1">
      <c r="A11" s="21">
        <v>852</v>
      </c>
      <c r="B11" s="21">
        <v>85212</v>
      </c>
      <c r="C11" s="21">
        <v>2010</v>
      </c>
      <c r="D11" s="21">
        <v>1336000</v>
      </c>
      <c r="E11" s="20">
        <f t="shared" si="1"/>
        <v>1336000</v>
      </c>
      <c r="F11" s="20">
        <f t="shared" si="0"/>
        <v>1336000</v>
      </c>
      <c r="G11" s="21">
        <v>23920</v>
      </c>
      <c r="H11" s="21">
        <v>6140</v>
      </c>
      <c r="I11" s="21">
        <v>1295920</v>
      </c>
      <c r="J11" s="21">
        <v>10020</v>
      </c>
      <c r="K11" s="21"/>
    </row>
    <row r="12" spans="1:11" ht="19.5" customHeight="1">
      <c r="A12" s="21">
        <v>852</v>
      </c>
      <c r="B12" s="21">
        <v>85213</v>
      </c>
      <c r="C12" s="21">
        <v>2010</v>
      </c>
      <c r="D12" s="21">
        <v>11000</v>
      </c>
      <c r="E12" s="20">
        <f t="shared" si="1"/>
        <v>11000</v>
      </c>
      <c r="F12" s="20">
        <f t="shared" si="0"/>
        <v>11000</v>
      </c>
      <c r="G12" s="21"/>
      <c r="H12" s="21"/>
      <c r="I12" s="21"/>
      <c r="J12" s="21">
        <v>11000</v>
      </c>
      <c r="K12" s="21"/>
    </row>
    <row r="13" spans="1:11" ht="19.5" customHeight="1" thickBot="1">
      <c r="A13" s="57">
        <v>852</v>
      </c>
      <c r="B13" s="57">
        <v>85214</v>
      </c>
      <c r="C13" s="57">
        <v>2010</v>
      </c>
      <c r="D13" s="57">
        <v>99000</v>
      </c>
      <c r="E13" s="71">
        <f t="shared" si="1"/>
        <v>99000</v>
      </c>
      <c r="F13" s="71">
        <f t="shared" si="0"/>
        <v>99000</v>
      </c>
      <c r="G13" s="57"/>
      <c r="H13" s="57"/>
      <c r="I13" s="57">
        <v>99000</v>
      </c>
      <c r="J13" s="57"/>
      <c r="K13" s="57"/>
    </row>
    <row r="14" spans="1:11" ht="19.5" customHeight="1" thickBot="1">
      <c r="A14" s="112"/>
      <c r="B14" s="113" t="s">
        <v>90</v>
      </c>
      <c r="C14" s="114"/>
      <c r="D14" s="115">
        <f>SUM(D7:D13)</f>
        <v>1495978</v>
      </c>
      <c r="E14" s="116">
        <f t="shared" si="1"/>
        <v>1495978</v>
      </c>
      <c r="F14" s="116">
        <f t="shared" si="0"/>
        <v>1495978</v>
      </c>
      <c r="G14" s="116">
        <f>SUM(G7:G13)</f>
        <v>62150</v>
      </c>
      <c r="H14" s="116">
        <f>SUM(H7:H13)</f>
        <v>13953</v>
      </c>
      <c r="I14" s="116">
        <f>SUM(I7:I13)</f>
        <v>1394920</v>
      </c>
      <c r="J14" s="116">
        <f>SUM(J7:J13)</f>
        <v>24955</v>
      </c>
      <c r="K14" s="117"/>
    </row>
    <row r="15" spans="1:11" ht="19.5" customHeight="1" thickBot="1">
      <c r="A15" s="118" t="s">
        <v>220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1"/>
    </row>
    <row r="16" spans="1:11" ht="19.5" customHeight="1">
      <c r="A16" s="109">
        <v>750</v>
      </c>
      <c r="B16" s="109">
        <v>75011</v>
      </c>
      <c r="C16" s="119" t="s">
        <v>221</v>
      </c>
      <c r="D16" s="109">
        <v>6000</v>
      </c>
      <c r="E16" s="109"/>
      <c r="F16" s="109"/>
      <c r="G16" s="109"/>
      <c r="H16" s="109"/>
      <c r="I16" s="109"/>
      <c r="J16" s="109"/>
      <c r="K16" s="109"/>
    </row>
    <row r="17" spans="1:11" ht="19.5" customHeight="1" hidden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9.5" customHeight="1" hidden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9.5" customHeight="1">
      <c r="A19" s="258" t="s">
        <v>229</v>
      </c>
      <c r="B19" s="258"/>
      <c r="C19" s="258"/>
      <c r="D19" s="258"/>
      <c r="E19" s="19">
        <v>6000</v>
      </c>
      <c r="F19" s="19"/>
      <c r="G19" s="19"/>
      <c r="H19" s="19"/>
      <c r="I19" s="19"/>
      <c r="J19" s="19"/>
      <c r="K19" s="19"/>
    </row>
    <row r="21" ht="12.75">
      <c r="A21" s="66"/>
    </row>
  </sheetData>
  <sheetProtection/>
  <mergeCells count="11">
    <mergeCell ref="G4:I4"/>
    <mergeCell ref="K4:K5"/>
    <mergeCell ref="F3:K3"/>
    <mergeCell ref="A1:K1"/>
    <mergeCell ref="F4:F5"/>
    <mergeCell ref="A19:D19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 
do uchwały Rady Gminy nrXVIII/108/07
z dnia 28 grudnia 2007r.  
w sprawie Budżetu Gminy Stara Kamienica na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5"/>
  <sheetViews>
    <sheetView showGridLines="0" view="pageLayout" workbookViewId="0" topLeftCell="F1">
      <selection activeCell="L1" sqref="L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62" t="s">
        <v>330</v>
      </c>
      <c r="B1" s="262"/>
      <c r="C1" s="262"/>
      <c r="D1" s="262"/>
      <c r="E1" s="262"/>
      <c r="F1" s="262"/>
      <c r="G1" s="262"/>
      <c r="H1" s="262"/>
      <c r="I1" s="262"/>
      <c r="J1" s="262"/>
    </row>
    <row r="3" ht="12.75">
      <c r="J3" s="60" t="s">
        <v>40</v>
      </c>
    </row>
    <row r="4" spans="1:79" ht="20.25" customHeight="1">
      <c r="A4" s="256" t="s">
        <v>2</v>
      </c>
      <c r="B4" s="259" t="s">
        <v>3</v>
      </c>
      <c r="C4" s="259" t="s">
        <v>93</v>
      </c>
      <c r="D4" s="257" t="s">
        <v>82</v>
      </c>
      <c r="E4" s="257" t="s">
        <v>101</v>
      </c>
      <c r="F4" s="257" t="s">
        <v>73</v>
      </c>
      <c r="G4" s="257"/>
      <c r="H4" s="257"/>
      <c r="I4" s="257"/>
      <c r="J4" s="257"/>
      <c r="BX4" s="1"/>
      <c r="BY4" s="1"/>
      <c r="BZ4" s="1"/>
      <c r="CA4" s="1"/>
    </row>
    <row r="5" spans="1:79" ht="18" customHeight="1">
      <c r="A5" s="256"/>
      <c r="B5" s="260"/>
      <c r="C5" s="260"/>
      <c r="D5" s="256"/>
      <c r="E5" s="257"/>
      <c r="F5" s="257" t="s">
        <v>80</v>
      </c>
      <c r="G5" s="257" t="s">
        <v>6</v>
      </c>
      <c r="H5" s="257"/>
      <c r="I5" s="257"/>
      <c r="J5" s="257" t="s">
        <v>81</v>
      </c>
      <c r="BX5" s="1"/>
      <c r="BY5" s="1"/>
      <c r="BZ5" s="1"/>
      <c r="CA5" s="1"/>
    </row>
    <row r="6" spans="1:79" ht="69" customHeight="1">
      <c r="A6" s="256"/>
      <c r="B6" s="261"/>
      <c r="C6" s="261"/>
      <c r="D6" s="256"/>
      <c r="E6" s="257"/>
      <c r="F6" s="257"/>
      <c r="G6" s="16" t="s">
        <v>77</v>
      </c>
      <c r="H6" s="16" t="s">
        <v>78</v>
      </c>
      <c r="I6" s="16" t="s">
        <v>79</v>
      </c>
      <c r="J6" s="257"/>
      <c r="BX6" s="1"/>
      <c r="BY6" s="1"/>
      <c r="BZ6" s="1"/>
      <c r="CA6" s="1"/>
    </row>
    <row r="7" spans="1:79" ht="8.25" customHeight="1" thickBot="1">
      <c r="A7" s="18">
        <v>1</v>
      </c>
      <c r="B7" s="18">
        <v>2</v>
      </c>
      <c r="C7" s="18">
        <v>3</v>
      </c>
      <c r="D7" s="129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BX7" s="1"/>
      <c r="BY7" s="1"/>
      <c r="BZ7" s="1"/>
      <c r="CA7" s="1"/>
    </row>
    <row r="8" spans="1:79" ht="19.5" customHeight="1" thickBot="1">
      <c r="A8" s="20">
        <v>600</v>
      </c>
      <c r="B8" s="20">
        <v>60016</v>
      </c>
      <c r="C8" s="127">
        <v>2320</v>
      </c>
      <c r="D8" s="130">
        <v>110000</v>
      </c>
      <c r="E8" s="128">
        <v>110000</v>
      </c>
      <c r="F8" s="20">
        <v>110000</v>
      </c>
      <c r="G8" s="20"/>
      <c r="H8" s="20"/>
      <c r="I8" s="20"/>
      <c r="J8" s="20"/>
      <c r="BX8" s="1"/>
      <c r="BY8" s="1"/>
      <c r="BZ8" s="1"/>
      <c r="CA8" s="1"/>
    </row>
    <row r="9" spans="1:79" ht="19.5" customHeight="1" hidden="1">
      <c r="A9" s="21"/>
      <c r="B9" s="21"/>
      <c r="C9" s="21"/>
      <c r="D9" s="109"/>
      <c r="E9" s="21"/>
      <c r="F9" s="21"/>
      <c r="G9" s="21"/>
      <c r="H9" s="21"/>
      <c r="I9" s="21"/>
      <c r="J9" s="21"/>
      <c r="BX9" s="1"/>
      <c r="BY9" s="1"/>
      <c r="BZ9" s="1"/>
      <c r="CA9" s="1"/>
    </row>
    <row r="10" spans="1:79" ht="19.5" customHeight="1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BX10" s="1"/>
      <c r="BY10" s="1"/>
      <c r="BZ10" s="1"/>
      <c r="CA10" s="1"/>
    </row>
    <row r="11" spans="1:79" ht="19.5" customHeight="1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BX11" s="1"/>
      <c r="BY11" s="1"/>
      <c r="BZ11" s="1"/>
      <c r="CA11" s="1"/>
    </row>
    <row r="12" spans="1:79" ht="19.5" customHeight="1" hidden="1">
      <c r="A12" s="21"/>
      <c r="B12" s="21"/>
      <c r="C12" s="21"/>
      <c r="D12" s="21"/>
      <c r="E12" s="21"/>
      <c r="F12" s="21"/>
      <c r="G12" s="21"/>
      <c r="H12" s="21"/>
      <c r="I12" s="21"/>
      <c r="J12" s="21"/>
      <c r="BX12" s="1"/>
      <c r="BY12" s="1"/>
      <c r="BZ12" s="1"/>
      <c r="CA12" s="1"/>
    </row>
    <row r="13" spans="1:79" ht="19.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  <c r="BX13" s="1"/>
      <c r="BY13" s="1"/>
      <c r="BZ13" s="1"/>
      <c r="CA13" s="1"/>
    </row>
    <row r="14" spans="1:79" ht="19.5" customHeight="1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BX14" s="1"/>
      <c r="BY14" s="1"/>
      <c r="BZ14" s="1"/>
      <c r="CA14" s="1"/>
    </row>
    <row r="15" spans="1:79" ht="19.5" customHeight="1" hidden="1">
      <c r="A15" s="21"/>
      <c r="B15" s="21"/>
      <c r="C15" s="21"/>
      <c r="D15" s="21"/>
      <c r="E15" s="21"/>
      <c r="F15" s="21"/>
      <c r="G15" s="21"/>
      <c r="H15" s="21"/>
      <c r="I15" s="21"/>
      <c r="J15" s="21"/>
      <c r="BX15" s="1"/>
      <c r="BY15" s="1"/>
      <c r="BZ15" s="1"/>
      <c r="CA15" s="1"/>
    </row>
    <row r="16" spans="1:79" ht="19.5" customHeight="1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BX16" s="1"/>
      <c r="BY16" s="1"/>
      <c r="BZ16" s="1"/>
      <c r="CA16" s="1"/>
    </row>
    <row r="17" spans="1:79" ht="19.5" customHeight="1" hidden="1">
      <c r="A17" s="21"/>
      <c r="B17" s="21"/>
      <c r="C17" s="21"/>
      <c r="D17" s="21"/>
      <c r="E17" s="21"/>
      <c r="F17" s="21"/>
      <c r="G17" s="21"/>
      <c r="H17" s="21"/>
      <c r="I17" s="21"/>
      <c r="J17" s="21"/>
      <c r="BX17" s="1"/>
      <c r="BY17" s="1"/>
      <c r="BZ17" s="1"/>
      <c r="CA17" s="1"/>
    </row>
    <row r="18" spans="1:79" ht="19.5" customHeight="1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BX18" s="1"/>
      <c r="BY18" s="1"/>
      <c r="BZ18" s="1"/>
      <c r="CA18" s="1"/>
    </row>
    <row r="19" spans="1:79" ht="19.5" customHeight="1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BX19" s="1"/>
      <c r="BY19" s="1"/>
      <c r="BZ19" s="1"/>
      <c r="CA19" s="1"/>
    </row>
    <row r="20" spans="1:79" ht="19.5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BX20" s="1"/>
      <c r="BY20" s="1"/>
      <c r="BZ20" s="1"/>
      <c r="CA20" s="1"/>
    </row>
    <row r="21" spans="1:79" ht="19.5" customHeight="1">
      <c r="A21" s="123">
        <v>801</v>
      </c>
      <c r="B21" s="123">
        <v>80104</v>
      </c>
      <c r="C21" s="123">
        <v>2310</v>
      </c>
      <c r="D21" s="123"/>
      <c r="E21" s="72">
        <v>6960</v>
      </c>
      <c r="F21" s="72">
        <v>6960</v>
      </c>
      <c r="G21" s="72"/>
      <c r="H21" s="72"/>
      <c r="I21" s="72">
        <v>6960</v>
      </c>
      <c r="J21" s="72"/>
      <c r="BX21" s="1"/>
      <c r="BY21" s="1"/>
      <c r="BZ21" s="1"/>
      <c r="CA21" s="1"/>
    </row>
    <row r="22" spans="1:79" ht="19.5" customHeight="1" thickBot="1">
      <c r="A22" s="123">
        <v>900</v>
      </c>
      <c r="B22" s="123">
        <v>90002</v>
      </c>
      <c r="C22" s="123">
        <v>2710</v>
      </c>
      <c r="D22" s="123">
        <v>0</v>
      </c>
      <c r="E22" s="72">
        <v>95660</v>
      </c>
      <c r="F22" s="72">
        <v>95660</v>
      </c>
      <c r="G22" s="72"/>
      <c r="H22" s="72"/>
      <c r="I22" s="72">
        <v>95660</v>
      </c>
      <c r="J22" s="72"/>
      <c r="BX22" s="1"/>
      <c r="BY22" s="1"/>
      <c r="BZ22" s="1"/>
      <c r="CA22" s="1"/>
    </row>
    <row r="23" spans="1:79" ht="24.75" customHeight="1" thickBot="1">
      <c r="A23" s="258" t="s">
        <v>90</v>
      </c>
      <c r="B23" s="258"/>
      <c r="C23" s="258"/>
      <c r="D23" s="263"/>
      <c r="E23" s="124">
        <f>SUM(E8:E22)</f>
        <v>212620</v>
      </c>
      <c r="F23" s="125">
        <f>SUM(F8:F22)</f>
        <v>212620</v>
      </c>
      <c r="G23" s="125"/>
      <c r="H23" s="125"/>
      <c r="I23" s="125">
        <v>102620</v>
      </c>
      <c r="J23" s="126"/>
      <c r="BX23" s="1"/>
      <c r="BY23" s="1"/>
      <c r="BZ23" s="1"/>
      <c r="CA23" s="1"/>
    </row>
    <row r="25" ht="12.75">
      <c r="A25" s="66"/>
    </row>
  </sheetData>
  <sheetProtection/>
  <mergeCells count="11">
    <mergeCell ref="J5:J6"/>
    <mergeCell ref="A23:D23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26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 XVIII/110/07
z dnia  28 grudnia 2007r.
w sprawie Budżetu Gminy Stara Kamienica na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view="pageLayout" workbookViewId="0" topLeftCell="C1">
      <selection activeCell="H15" sqref="H1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6.5">
      <c r="A2" s="265" t="s">
        <v>331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0" t="s">
        <v>40</v>
      </c>
    </row>
    <row r="5" spans="1:11" ht="15" customHeight="1">
      <c r="A5" s="256" t="s">
        <v>59</v>
      </c>
      <c r="B5" s="256" t="s">
        <v>0</v>
      </c>
      <c r="C5" s="257" t="s">
        <v>104</v>
      </c>
      <c r="D5" s="266" t="s">
        <v>69</v>
      </c>
      <c r="E5" s="267"/>
      <c r="F5" s="267"/>
      <c r="G5" s="268"/>
      <c r="H5" s="257" t="s">
        <v>8</v>
      </c>
      <c r="I5" s="257"/>
      <c r="J5" s="257" t="s">
        <v>105</v>
      </c>
      <c r="K5" s="257" t="s">
        <v>111</v>
      </c>
    </row>
    <row r="6" spans="1:11" ht="15" customHeight="1">
      <c r="A6" s="256"/>
      <c r="B6" s="256"/>
      <c r="C6" s="257"/>
      <c r="D6" s="257" t="s">
        <v>7</v>
      </c>
      <c r="E6" s="271" t="s">
        <v>6</v>
      </c>
      <c r="F6" s="272"/>
      <c r="G6" s="273"/>
      <c r="H6" s="257" t="s">
        <v>7</v>
      </c>
      <c r="I6" s="257" t="s">
        <v>62</v>
      </c>
      <c r="J6" s="257"/>
      <c r="K6" s="257"/>
    </row>
    <row r="7" spans="1:11" ht="18" customHeight="1">
      <c r="A7" s="256"/>
      <c r="B7" s="256"/>
      <c r="C7" s="257"/>
      <c r="D7" s="257"/>
      <c r="E7" s="269" t="s">
        <v>106</v>
      </c>
      <c r="F7" s="271" t="s">
        <v>6</v>
      </c>
      <c r="G7" s="273"/>
      <c r="H7" s="257"/>
      <c r="I7" s="257"/>
      <c r="J7" s="257"/>
      <c r="K7" s="257"/>
    </row>
    <row r="8" spans="1:11" ht="42" customHeight="1">
      <c r="A8" s="256"/>
      <c r="B8" s="256"/>
      <c r="C8" s="257"/>
      <c r="D8" s="257"/>
      <c r="E8" s="270"/>
      <c r="F8" s="67" t="s">
        <v>332</v>
      </c>
      <c r="G8" s="67" t="s">
        <v>103</v>
      </c>
      <c r="H8" s="257"/>
      <c r="I8" s="257"/>
      <c r="J8" s="257"/>
      <c r="K8" s="257"/>
    </row>
    <row r="9" spans="1:11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</row>
    <row r="10" spans="1:11" ht="19.5" customHeight="1">
      <c r="A10" s="35" t="s">
        <v>10</v>
      </c>
      <c r="B10" s="20" t="s">
        <v>231</v>
      </c>
      <c r="C10" s="20">
        <v>8500</v>
      </c>
      <c r="D10" s="20">
        <v>1113837</v>
      </c>
      <c r="E10" s="20">
        <v>114200</v>
      </c>
      <c r="F10" s="20">
        <v>114200</v>
      </c>
      <c r="G10" s="20">
        <v>0</v>
      </c>
      <c r="H10" s="20">
        <v>1113837</v>
      </c>
      <c r="I10" s="20">
        <v>0</v>
      </c>
      <c r="J10" s="20">
        <v>8500</v>
      </c>
      <c r="K10" s="35">
        <v>0</v>
      </c>
    </row>
    <row r="11" spans="1:11" s="61" customFormat="1" ht="19.5" customHeight="1">
      <c r="A11" s="264" t="s">
        <v>90</v>
      </c>
      <c r="B11" s="264"/>
      <c r="C11" s="62">
        <v>8500</v>
      </c>
      <c r="D11" s="20">
        <v>1113837</v>
      </c>
      <c r="E11" s="20">
        <v>114200</v>
      </c>
      <c r="F11" s="20">
        <v>114200</v>
      </c>
      <c r="G11" s="62">
        <v>0</v>
      </c>
      <c r="H11" s="20">
        <v>1113837</v>
      </c>
      <c r="I11" s="62">
        <v>0</v>
      </c>
      <c r="J11" s="20">
        <v>8500</v>
      </c>
      <c r="K11" s="62">
        <v>0</v>
      </c>
    </row>
    <row r="12" ht="4.5" customHeight="1"/>
    <row r="13" ht="12.75" customHeight="1">
      <c r="A13" s="68" t="s">
        <v>107</v>
      </c>
    </row>
    <row r="14" ht="14.25">
      <c r="A14" s="68" t="s">
        <v>109</v>
      </c>
    </row>
    <row r="15" ht="12.75">
      <c r="A15" s="68" t="s">
        <v>110</v>
      </c>
    </row>
    <row r="16" ht="12.75">
      <c r="A16" s="68" t="s">
        <v>108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11:B11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1.21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 XVIII/110/07
z dnia  28 grudnia 2007r.
w sprawie Budżetu Gminy Stara Kamienica na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Layout" workbookViewId="0" topLeftCell="A1">
      <selection activeCell="E14" sqref="E1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55" t="s">
        <v>333</v>
      </c>
      <c r="B1" s="255"/>
      <c r="C1" s="255"/>
      <c r="D1" s="255"/>
      <c r="E1" s="255"/>
      <c r="F1" s="255"/>
      <c r="G1" s="255"/>
    </row>
    <row r="2" spans="5:7" ht="19.5" customHeight="1">
      <c r="E2" s="13"/>
      <c r="F2" s="6"/>
      <c r="G2" s="6"/>
    </row>
    <row r="3" spans="5:7" ht="19.5" customHeight="1">
      <c r="E3" s="1"/>
      <c r="F3" s="1"/>
      <c r="G3" s="12" t="s">
        <v>40</v>
      </c>
    </row>
    <row r="4" spans="1:7" ht="19.5" customHeight="1">
      <c r="A4" s="256" t="s">
        <v>59</v>
      </c>
      <c r="B4" s="256" t="s">
        <v>2</v>
      </c>
      <c r="C4" s="256" t="s">
        <v>3</v>
      </c>
      <c r="D4" s="259" t="s">
        <v>96</v>
      </c>
      <c r="E4" s="257" t="s">
        <v>70</v>
      </c>
      <c r="F4" s="257" t="s">
        <v>71</v>
      </c>
      <c r="G4" s="257" t="s">
        <v>41</v>
      </c>
    </row>
    <row r="5" spans="1:7" ht="19.5" customHeight="1">
      <c r="A5" s="256"/>
      <c r="B5" s="256"/>
      <c r="C5" s="256"/>
      <c r="D5" s="260"/>
      <c r="E5" s="257"/>
      <c r="F5" s="257"/>
      <c r="G5" s="257"/>
    </row>
    <row r="6" spans="1:7" ht="19.5" customHeight="1">
      <c r="A6" s="256"/>
      <c r="B6" s="256"/>
      <c r="C6" s="256"/>
      <c r="D6" s="261"/>
      <c r="E6" s="257"/>
      <c r="F6" s="257"/>
      <c r="G6" s="257"/>
    </row>
    <row r="7" spans="1:7" ht="7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30" customHeight="1">
      <c r="A8" s="36">
        <v>1</v>
      </c>
      <c r="B8" s="36">
        <v>700</v>
      </c>
      <c r="C8" s="36">
        <v>70004</v>
      </c>
      <c r="D8" s="36">
        <v>2650</v>
      </c>
      <c r="E8" s="120" t="s">
        <v>222</v>
      </c>
      <c r="F8" s="120" t="s">
        <v>223</v>
      </c>
      <c r="G8" s="121">
        <v>114200</v>
      </c>
    </row>
    <row r="9" spans="1:7" ht="30" customHeight="1" hidden="1">
      <c r="A9" s="37"/>
      <c r="B9" s="37"/>
      <c r="C9" s="37"/>
      <c r="D9" s="37"/>
      <c r="E9" s="37"/>
      <c r="F9" s="37"/>
      <c r="G9" s="37"/>
    </row>
    <row r="10" spans="1:7" ht="30" customHeight="1" hidden="1">
      <c r="A10" s="37"/>
      <c r="B10" s="37"/>
      <c r="C10" s="37"/>
      <c r="D10" s="37"/>
      <c r="E10" s="37"/>
      <c r="F10" s="37"/>
      <c r="G10" s="37"/>
    </row>
    <row r="11" spans="1:7" ht="30" customHeight="1" hidden="1">
      <c r="A11" s="37"/>
      <c r="B11" s="37"/>
      <c r="C11" s="37"/>
      <c r="D11" s="37"/>
      <c r="E11" s="37"/>
      <c r="F11" s="37"/>
      <c r="G11" s="37"/>
    </row>
    <row r="12" spans="1:7" ht="30" customHeight="1" hidden="1">
      <c r="A12" s="38"/>
      <c r="B12" s="38"/>
      <c r="C12" s="38"/>
      <c r="D12" s="38"/>
      <c r="E12" s="38"/>
      <c r="F12" s="38"/>
      <c r="G12" s="38"/>
    </row>
    <row r="13" spans="1:7" s="1" customFormat="1" ht="30" customHeight="1">
      <c r="A13" s="274" t="s">
        <v>90</v>
      </c>
      <c r="B13" s="275"/>
      <c r="C13" s="275"/>
      <c r="D13" s="275"/>
      <c r="E13" s="276"/>
      <c r="F13" s="27"/>
      <c r="G13" s="122">
        <f>SUM(G8)</f>
        <v>114200</v>
      </c>
    </row>
    <row r="15" ht="12.75">
      <c r="A15" s="66"/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 XVIII/110/07
z dnia  28 grudnia 2007r.
w sprawie Budżetu Gminy Stara Kamienica na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Adam</cp:lastModifiedBy>
  <cp:lastPrinted>2008-01-04T12:27:19Z</cp:lastPrinted>
  <dcterms:created xsi:type="dcterms:W3CDTF">1998-12-09T13:02:10Z</dcterms:created>
  <dcterms:modified xsi:type="dcterms:W3CDTF">2008-01-04T12:27:45Z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