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6" i="1"/>
  <c r="F60" l="1"/>
  <c r="F62"/>
  <c r="F56"/>
  <c r="F58"/>
  <c r="F122"/>
  <c r="F131"/>
  <c r="F130" s="1"/>
  <c r="F129" s="1"/>
  <c r="F48"/>
  <c r="F47" s="1"/>
  <c r="F43"/>
  <c r="F95"/>
  <c r="F94" s="1"/>
  <c r="F51" l="1"/>
  <c r="F50" s="1"/>
  <c r="F46" s="1"/>
  <c r="F124"/>
  <c r="F113"/>
  <c r="F98"/>
  <c r="F97" s="1"/>
  <c r="F89"/>
  <c r="F70"/>
  <c r="F39"/>
  <c r="F10"/>
  <c r="F112" l="1"/>
  <c r="F93"/>
  <c r="F9"/>
  <c r="F8" s="1"/>
  <c r="F64"/>
  <c r="F65"/>
  <c r="F108"/>
  <c r="F107" s="1"/>
  <c r="F106" l="1"/>
  <c r="F133" s="1"/>
</calcChain>
</file>

<file path=xl/sharedStrings.xml><?xml version="1.0" encoding="utf-8"?>
<sst xmlns="http://schemas.openxmlformats.org/spreadsheetml/2006/main" count="224" uniqueCount="130">
  <si>
    <t>Rady Gminy Ostrów Mazowiecka</t>
  </si>
  <si>
    <t>Dział</t>
  </si>
  <si>
    <t>Rozdział</t>
  </si>
  <si>
    <t>§</t>
  </si>
  <si>
    <t>Sołectwo</t>
  </si>
  <si>
    <t>Nazwa zadania/przedsięwzięcia</t>
  </si>
  <si>
    <t>kwota /zł/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</si>
  <si>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</si>
  <si>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</si>
  <si>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</si>
  <si>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</si>
  <si>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</si>
  <si>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</si>
  <si>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</si>
  <si>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Budy Grudzie</t>
  </si>
  <si>
    <t>Dybki</t>
  </si>
  <si>
    <t>Fidury</t>
  </si>
  <si>
    <t>Naprawa wiaty przystankowej</t>
  </si>
  <si>
    <t>Jelenie</t>
  </si>
  <si>
    <t>Naprawa mostku</t>
  </si>
  <si>
    <t>Kalinowo-Parcele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</si>
  <si>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</si>
  <si>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</si>
  <si>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</si>
  <si>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</si>
  <si>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</si>
  <si>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</si>
  <si>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</si>
  <si>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</si>
  <si>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</si>
  <si>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</si>
  <si>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</si>
  <si>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 xml:space="preserve">Sulęcin- Kolonia </t>
  </si>
  <si>
    <t>Ugniewo</t>
  </si>
  <si>
    <t>Zakrzewek</t>
  </si>
  <si>
    <t>Nowa Osuchowa</t>
  </si>
  <si>
    <t>Zakup usług pozostałych</t>
  </si>
  <si>
    <t>Budy - Grudzie</t>
  </si>
  <si>
    <t xml:space="preserve">Koziki </t>
  </si>
  <si>
    <t>Uzupełnienie oznakowania drogowego</t>
  </si>
  <si>
    <t>Nagoszewka</t>
  </si>
  <si>
    <t>Udrożnienie rowów przy drodze w Nagoszewce I</t>
  </si>
  <si>
    <t>Wydatki inwestycyjne jednostek budżetowych</t>
  </si>
  <si>
    <t>Stare Lubiejewo</t>
  </si>
  <si>
    <t>Rogóźnia</t>
  </si>
  <si>
    <t>Budowa drogi gminnej - Rogóźnia</t>
  </si>
  <si>
    <t>Gospodarka mieszkaniowa</t>
  </si>
  <si>
    <t>Pozostała działalność</t>
  </si>
  <si>
    <t>Tablice informacyjne</t>
  </si>
  <si>
    <t xml:space="preserve">Uporządkowanie terenu </t>
  </si>
  <si>
    <t>Guty Bujno</t>
  </si>
  <si>
    <t>Administracja Publiczna</t>
  </si>
  <si>
    <t>Zakup nagród na konkursy podczas festynu rodzinnego</t>
  </si>
  <si>
    <t>Ochotnicze Straże Pożarne</t>
  </si>
  <si>
    <t>Jelonki</t>
  </si>
  <si>
    <t>Wyposażenie dla OSP Jelonki</t>
  </si>
  <si>
    <t>Oświata i wychowanie</t>
  </si>
  <si>
    <t>Szkoły Podstawowe</t>
  </si>
  <si>
    <t>Kalinowo</t>
  </si>
  <si>
    <t>Wyposażenie dla PSP w Kalinowie</t>
  </si>
  <si>
    <t xml:space="preserve">wyposażenie dla PSP w Kozikach </t>
  </si>
  <si>
    <t>Zakup pomocy naukowych i książek</t>
  </si>
  <si>
    <t>Nowa Grabownica</t>
  </si>
  <si>
    <t>Pomoce dydaktyczne dla ZSP w Jelonkach</t>
  </si>
  <si>
    <t>Tablica multimedialna dla ZSP w Komorowie</t>
  </si>
  <si>
    <t>Stok</t>
  </si>
  <si>
    <t>Plac zabaw dla PSP w Starym Lubiejewie</t>
  </si>
  <si>
    <t xml:space="preserve">Pałapus </t>
  </si>
  <si>
    <t>Pomoce dydaktyczne dla PSP w Pałapusie</t>
  </si>
  <si>
    <t xml:space="preserve">Popielarnia </t>
  </si>
  <si>
    <t>Plac zabaw dla PSP w Kozikach</t>
  </si>
  <si>
    <t>Wyposażenie boiska szkolnego</t>
  </si>
  <si>
    <t>Pólki</t>
  </si>
  <si>
    <t>Plac zabaw dla PSP  w Kozikach</t>
  </si>
  <si>
    <t>Przyjmy k.Jelonek</t>
  </si>
  <si>
    <t>Zalesie</t>
  </si>
  <si>
    <t>Gospodarka Komunalna i ochrona środowiska</t>
  </si>
  <si>
    <t>Oświetlenie ulic placów i dróg</t>
  </si>
  <si>
    <t>Pozostałe zadania w zakresie kultury</t>
  </si>
  <si>
    <t xml:space="preserve">Budowa placu zabaw </t>
  </si>
  <si>
    <t>Nowe Lubiejewo</t>
  </si>
  <si>
    <t>Budowa Placu zabaw</t>
  </si>
  <si>
    <t>Budowa placu zabaw</t>
  </si>
  <si>
    <t xml:space="preserve">Nowa Grabownica </t>
  </si>
  <si>
    <t xml:space="preserve">Stara Grabownica </t>
  </si>
  <si>
    <t>Kuskowizna</t>
  </si>
  <si>
    <t>Przyjmy k. Poręby</t>
  </si>
  <si>
    <t>Wyposażenie świetlicy</t>
  </si>
  <si>
    <t>Wiśniewo</t>
  </si>
  <si>
    <t>Wykonanie ogrodzenia świetlicy</t>
  </si>
  <si>
    <t>Biel</t>
  </si>
  <si>
    <t>Wykonanie łazienki w świetlicy</t>
  </si>
  <si>
    <t>Prosienica</t>
  </si>
  <si>
    <t xml:space="preserve">Kultura fizyczna </t>
  </si>
  <si>
    <t>Zadania w zakresie kultury fizycznej</t>
  </si>
  <si>
    <t>Nieskórz</t>
  </si>
  <si>
    <t>Ogrodzenie boiska</t>
  </si>
  <si>
    <t>OGÓŁEM</t>
  </si>
  <si>
    <t>Tablica multimedialna do PSP w Dudach</t>
  </si>
  <si>
    <t>Gospodarka odpadami</t>
  </si>
  <si>
    <t>Remonty dróg</t>
  </si>
  <si>
    <t>Ułożenie kostki przy drodze</t>
  </si>
  <si>
    <t>Uporządkowanie terenu zbiegu ulic Majdan i Wodociąg</t>
  </si>
  <si>
    <t>Zakup materiałów i wyposażenia dla PSP w Jasienicy</t>
  </si>
  <si>
    <t>Tablica informacyjna</t>
  </si>
  <si>
    <t>Gospodarka gruntami i nieruchomościami</t>
  </si>
  <si>
    <t>Promocja jednostek samorządu terytorialnego</t>
  </si>
  <si>
    <t>Instalacja lamp oświetleniowych</t>
  </si>
  <si>
    <t>Instalacja lampy oświetleniowej</t>
  </si>
  <si>
    <t>Udrożnienie rowów  przy ul. Podsmolesze</t>
  </si>
  <si>
    <t>Zakup działki z naniesieniem</t>
  </si>
  <si>
    <t>Tablica multimedialna dla PSP w  Dudach</t>
  </si>
  <si>
    <t>Siłownia zewnętrzna dla PSP w Jasienicy</t>
  </si>
  <si>
    <t>Tablica multimedialna dla ZSP Komorowo</t>
  </si>
  <si>
    <t>Pomoce dydaktyczne dla ZSP w Komorowie</t>
  </si>
  <si>
    <t>Pomoce dydaktyczne dla PSP Nowej Osuchowej</t>
  </si>
  <si>
    <t>Monitoring zewnętrzny dla PSP w Ugniewie</t>
  </si>
  <si>
    <t>Ogrodzenie szkoły - PSP Nowa Osuchowa</t>
  </si>
  <si>
    <t>Instalacja lamp Oświetleniowych ul.Leśna i ul. Cicha</t>
  </si>
  <si>
    <t xml:space="preserve">Remont świetlicy </t>
  </si>
  <si>
    <t xml:space="preserve">Ogrodzenie świetlicy </t>
  </si>
  <si>
    <t xml:space="preserve"> Monitoring zewnętrzny dla ZSP w Jelonkach</t>
  </si>
  <si>
    <t>Bezpieczeństwo publiczne i ochrona przeciwpożarowa</t>
  </si>
  <si>
    <t>Kultura i ochrona dziedzictwa narodowego</t>
  </si>
  <si>
    <t>Budowa chodnika ul.Słoneczna</t>
  </si>
  <si>
    <t>Koziki</t>
  </si>
  <si>
    <t>Plac zabaw przy szkole</t>
  </si>
  <si>
    <t>Plan wydatków na przedsięwzięcia realizowane w ramach Funduszu Sołeckiego                  w 2015 roku</t>
  </si>
  <si>
    <t>z dnia …. grudnia 2014 roku</t>
  </si>
  <si>
    <t>Załącznik nr 9 do Uchwały Nr II/…./14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</si>
</sst>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5" xfId="0" applyFont="1" applyBorder="1"/>
    <xf numFmtId="0" fontId="3" fillId="0" borderId="3" xfId="0" applyFont="1" applyBorder="1"/>
    <xf numFmtId="4" fontId="3" fillId="0" borderId="1" xfId="0" applyNumberFormat="1" applyFont="1" applyBorder="1"/>
    <xf numFmtId="0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/>
    <xf numFmtId="4" fontId="5" fillId="0" borderId="1" xfId="0" applyNumberFormat="1" applyFont="1" applyBorder="1"/>
    <xf numFmtId="0" fontId="4" fillId="0" borderId="3" xfId="0" applyFont="1" applyBorder="1"/>
    <xf numFmtId="4" fontId="4" fillId="0" borderId="1" xfId="0" applyNumberFormat="1" applyFont="1" applyBorder="1"/>
    <xf numFmtId="0" fontId="3" fillId="0" borderId="2" xfId="0" applyFont="1" applyBorder="1"/>
    <xf numFmtId="0" fontId="5" fillId="0" borderId="1" xfId="0" applyFont="1" applyBorder="1"/>
    <xf numFmtId="0" fontId="6" fillId="0" borderId="5" xfId="0" applyFont="1" applyBorder="1"/>
    <xf numFmtId="0" fontId="5" fillId="0" borderId="12" xfId="0" applyFont="1" applyBorder="1"/>
    <xf numFmtId="0" fontId="6" fillId="0" borderId="12" xfId="0" applyFont="1" applyBorder="1"/>
    <xf numFmtId="4" fontId="5" fillId="0" borderId="13" xfId="0" applyNumberFormat="1" applyFont="1" applyBorder="1"/>
    <xf numFmtId="0" fontId="3" fillId="0" borderId="15" xfId="0" applyFont="1" applyBorder="1"/>
    <xf numFmtId="0" fontId="4" fillId="0" borderId="15" xfId="0" applyFont="1" applyBorder="1"/>
    <xf numFmtId="4" fontId="4" fillId="0" borderId="16" xfId="0" applyNumberFormat="1" applyFont="1" applyBorder="1"/>
    <xf numFmtId="0" fontId="4" fillId="0" borderId="9" xfId="0" applyFont="1" applyBorder="1"/>
    <xf numFmtId="0" fontId="4" fillId="0" borderId="7" xfId="0" applyFont="1" applyBorder="1"/>
    <xf numFmtId="4" fontId="4" fillId="0" borderId="2" xfId="0" applyNumberFormat="1" applyFont="1" applyBorder="1"/>
    <xf numFmtId="0" fontId="3" fillId="0" borderId="10" xfId="0" applyFont="1" applyBorder="1"/>
    <xf numFmtId="0" fontId="4" fillId="0" borderId="10" xfId="0" applyFont="1" applyBorder="1"/>
    <xf numFmtId="4" fontId="4" fillId="0" borderId="11" xfId="0" applyNumberFormat="1" applyFont="1" applyBorder="1"/>
    <xf numFmtId="0" fontId="3" fillId="0" borderId="12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" xfId="0" applyFont="1" applyBorder="1"/>
    <xf numFmtId="0" fontId="5" fillId="0" borderId="6" xfId="0" applyFont="1" applyBorder="1"/>
    <xf numFmtId="0" fontId="5" fillId="0" borderId="17" xfId="0" applyFont="1" applyBorder="1"/>
    <xf numFmtId="0" fontId="5" fillId="0" borderId="5" xfId="0" applyFont="1" applyBorder="1"/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0" borderId="0" xfId="0" applyFont="1"/>
    <xf numFmtId="0" fontId="3" fillId="0" borderId="5" xfId="0" applyFont="1" applyBorder="1"/>
    <xf numFmtId="0" fontId="3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4" fillId="0" borderId="18" xfId="0" applyFont="1" applyFill="1" applyBorder="1"/>
    <xf numFmtId="4" fontId="4" fillId="0" borderId="4" xfId="0" applyNumberFormat="1" applyFont="1" applyFill="1" applyBorder="1"/>
    <xf numFmtId="0" fontId="4" fillId="0" borderId="4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3" fillId="0" borderId="6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4" fontId="3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3"/>
  <sheetViews>
    <sheetView tabSelected="1" zoomScaleNormal="100" workbookViewId="0">
      <selection sqref="A1:F1"/>
    </sheetView>
  </sheetViews>
  <sheetFormatPr defaultRowHeight="15"/>
  <cols>
    <col min="1" max="1" width="5.7109375" customWidth="1"/>
    <col min="2" max="2" width="8.7109375" customWidth="1"/>
    <col min="3" max="3" width="7.5703125" customWidth="1"/>
    <col min="4" max="4" width="18.28515625" customWidth="1"/>
    <col min="5" max="5" width="51.28515625" customWidth="1"/>
    <col min="6" max="6" width="14" customWidth="1"/>
    <col min="8" max="8" width="10" bestFit="1" customWidth="1"/>
  </cols>
  <sheetData>
    <row r="1" spans="1:6" ht="15.75">
      <c r="A1" s="67" t="s">
        <v>129</v>
      </c>
      <c r="B1" s="67"/>
      <c r="C1" s="67"/>
      <c r="D1" s="67"/>
      <c r="E1" s="67"/>
      <c r="F1" s="67"/>
    </row>
    <row r="2" spans="1:6" ht="15.75">
      <c r="A2" s="67" t="s">
        <v>0</v>
      </c>
      <c r="B2" s="67"/>
      <c r="C2" s="67"/>
      <c r="D2" s="67"/>
      <c r="E2" s="67"/>
      <c r="F2" s="67"/>
    </row>
    <row r="3" spans="1:6" ht="12.75" customHeight="1">
      <c r="A3" s="67" t="s">
        <v>128</v>
      </c>
      <c r="B3" s="67"/>
      <c r="C3" s="67"/>
      <c r="D3" s="67"/>
      <c r="E3" s="67"/>
      <c r="F3" s="67"/>
    </row>
    <row r="4" spans="1:6" ht="18.75" hidden="1">
      <c r="A4" s="68"/>
      <c r="B4" s="68"/>
      <c r="C4" s="68"/>
      <c r="D4" s="68"/>
      <c r="E4" s="68"/>
      <c r="F4" s="68"/>
    </row>
    <row r="5" spans="1:6" ht="38.25" customHeight="1">
      <c r="A5" s="69" t="s">
        <v>127</v>
      </c>
      <c r="B5" s="69"/>
      <c r="C5" s="69"/>
      <c r="D5" s="69"/>
      <c r="E5" s="69"/>
      <c r="F5" s="69"/>
    </row>
    <row r="6" spans="1:6" ht="18.75" customHeight="1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</row>
    <row r="7" spans="1:6" ht="15.75">
      <c r="A7" s="2">
        <v>1</v>
      </c>
      <c r="B7" s="2">
        <v>2</v>
      </c>
      <c r="C7" s="2">
        <v>3</v>
      </c>
      <c r="D7" s="2">
        <v>4</v>
      </c>
      <c r="E7" s="2">
        <v>5</v>
      </c>
      <c r="F7" s="6">
        <v>6</v>
      </c>
    </row>
    <row r="8" spans="1:6" ht="15.75">
      <c r="A8" s="2">
        <v>600</v>
      </c>
      <c r="B8" s="2"/>
      <c r="C8" s="2"/>
      <c r="D8" s="2"/>
      <c r="E8" s="7" t="s">
        <v>7</v>
      </c>
      <c r="F8" s="5">
        <f>SUM(F9)</f>
        <v>204324.58999999997</v>
      </c>
    </row>
    <row r="9" spans="1:6" ht="15.75">
      <c r="A9" s="55"/>
      <c r="B9" s="8">
        <v>60016</v>
      </c>
      <c r="C9" s="8"/>
      <c r="D9" s="8"/>
      <c r="E9" s="9" t="s">
        <v>8</v>
      </c>
      <c r="F9" s="10">
        <f>SUM(F10+F39+F43)</f>
        <v>204324.58999999997</v>
      </c>
    </row>
    <row r="10" spans="1:6" ht="15.75">
      <c r="A10" s="56"/>
      <c r="B10" s="64"/>
      <c r="C10" s="8">
        <v>4270</v>
      </c>
      <c r="D10" s="15"/>
      <c r="E10" s="9" t="s">
        <v>12</v>
      </c>
      <c r="F10" s="10">
        <f>SUM(F11:F38)</f>
        <v>171188.12999999998</v>
      </c>
    </row>
    <row r="11" spans="1:6" ht="15.75">
      <c r="A11" s="56"/>
      <c r="B11" s="64"/>
      <c r="C11" s="65"/>
      <c r="D11" s="3" t="s">
        <v>13</v>
      </c>
      <c r="E11" s="11" t="s">
        <v>100</v>
      </c>
      <c r="F11" s="12">
        <v>6932.66</v>
      </c>
    </row>
    <row r="12" spans="1:6" ht="15.75">
      <c r="A12" s="56"/>
      <c r="B12" s="64"/>
      <c r="C12" s="64"/>
      <c r="D12" s="3" t="s">
        <v>14</v>
      </c>
      <c r="E12" s="11" t="s">
        <v>100</v>
      </c>
      <c r="F12" s="12">
        <v>1458.73</v>
      </c>
    </row>
    <row r="13" spans="1:6" ht="15.75">
      <c r="A13" s="56"/>
      <c r="B13" s="64"/>
      <c r="C13" s="64"/>
      <c r="D13" s="3" t="s">
        <v>15</v>
      </c>
      <c r="E13" s="11" t="s">
        <v>100</v>
      </c>
      <c r="F13" s="12">
        <v>12798.76</v>
      </c>
    </row>
    <row r="14" spans="1:6" ht="15.75">
      <c r="A14" s="56"/>
      <c r="B14" s="64"/>
      <c r="C14" s="64"/>
      <c r="D14" s="3" t="s">
        <v>16</v>
      </c>
      <c r="E14" s="11" t="s">
        <v>100</v>
      </c>
      <c r="F14" s="12">
        <v>6399.38</v>
      </c>
    </row>
    <row r="15" spans="1:6" ht="15.75">
      <c r="A15" s="56"/>
      <c r="B15" s="64"/>
      <c r="C15" s="64"/>
      <c r="D15" s="3" t="s">
        <v>10</v>
      </c>
      <c r="E15" s="11" t="s">
        <v>17</v>
      </c>
      <c r="F15" s="12">
        <v>1000</v>
      </c>
    </row>
    <row r="16" spans="1:6" ht="15.75">
      <c r="A16" s="56"/>
      <c r="B16" s="64"/>
      <c r="C16" s="64"/>
      <c r="D16" s="3" t="s">
        <v>10</v>
      </c>
      <c r="E16" s="11" t="s">
        <v>109</v>
      </c>
      <c r="F16" s="12">
        <v>6447.53</v>
      </c>
    </row>
    <row r="17" spans="1:6" ht="15.75">
      <c r="A17" s="56"/>
      <c r="B17" s="64"/>
      <c r="C17" s="64"/>
      <c r="D17" s="3" t="s">
        <v>18</v>
      </c>
      <c r="E17" s="11" t="s">
        <v>100</v>
      </c>
      <c r="F17" s="12">
        <v>1309.3399999999999</v>
      </c>
    </row>
    <row r="18" spans="1:6" ht="15.75">
      <c r="A18" s="56"/>
      <c r="B18" s="64"/>
      <c r="C18" s="64"/>
      <c r="D18" s="3" t="s">
        <v>18</v>
      </c>
      <c r="E18" s="11" t="s">
        <v>17</v>
      </c>
      <c r="F18" s="12">
        <v>1000</v>
      </c>
    </row>
    <row r="19" spans="1:6" ht="15.75">
      <c r="A19" s="56"/>
      <c r="B19" s="64"/>
      <c r="C19" s="64"/>
      <c r="D19" s="3" t="s">
        <v>18</v>
      </c>
      <c r="E19" s="11" t="s">
        <v>19</v>
      </c>
      <c r="F19" s="12">
        <v>1300</v>
      </c>
    </row>
    <row r="20" spans="1:6" ht="15.75">
      <c r="A20" s="56"/>
      <c r="B20" s="64"/>
      <c r="C20" s="64"/>
      <c r="D20" s="3" t="s">
        <v>20</v>
      </c>
      <c r="E20" s="11" t="s">
        <v>100</v>
      </c>
      <c r="F20" s="12">
        <v>7864.1</v>
      </c>
    </row>
    <row r="21" spans="1:6" ht="15.75">
      <c r="A21" s="56"/>
      <c r="B21" s="64"/>
      <c r="C21" s="64"/>
      <c r="D21" s="3" t="s">
        <v>21</v>
      </c>
      <c r="E21" s="11" t="s">
        <v>100</v>
      </c>
      <c r="F21" s="12">
        <v>3000</v>
      </c>
    </row>
    <row r="22" spans="1:6" ht="15.75">
      <c r="A22" s="56"/>
      <c r="B22" s="64"/>
      <c r="C22" s="64"/>
      <c r="D22" s="3" t="s">
        <v>38</v>
      </c>
      <c r="E22" s="11" t="s">
        <v>100</v>
      </c>
      <c r="F22" s="12">
        <v>4178.0600000000004</v>
      </c>
    </row>
    <row r="23" spans="1:6" ht="15.75">
      <c r="A23" s="56"/>
      <c r="B23" s="64"/>
      <c r="C23" s="64"/>
      <c r="D23" s="3" t="s">
        <v>22</v>
      </c>
      <c r="E23" s="11" t="s">
        <v>100</v>
      </c>
      <c r="F23" s="12">
        <v>4879.74</v>
      </c>
    </row>
    <row r="24" spans="1:6" ht="15.75">
      <c r="A24" s="56"/>
      <c r="B24" s="64"/>
      <c r="C24" s="64"/>
      <c r="D24" s="3" t="s">
        <v>23</v>
      </c>
      <c r="E24" s="11" t="s">
        <v>100</v>
      </c>
      <c r="F24" s="12">
        <v>3055.51</v>
      </c>
    </row>
    <row r="25" spans="1:6" ht="15.75">
      <c r="A25" s="56"/>
      <c r="B25" s="64"/>
      <c r="C25" s="64"/>
      <c r="D25" s="3" t="s">
        <v>40</v>
      </c>
      <c r="E25" s="11" t="s">
        <v>41</v>
      </c>
      <c r="F25" s="12">
        <v>5000</v>
      </c>
    </row>
    <row r="26" spans="1:6" ht="15.75">
      <c r="A26" s="56"/>
      <c r="B26" s="64"/>
      <c r="C26" s="64"/>
      <c r="D26" s="3" t="s">
        <v>24</v>
      </c>
      <c r="E26" s="11" t="s">
        <v>100</v>
      </c>
      <c r="F26" s="12">
        <v>5830.04</v>
      </c>
    </row>
    <row r="27" spans="1:6" ht="15.75">
      <c r="A27" s="56"/>
      <c r="B27" s="64"/>
      <c r="C27" s="64"/>
      <c r="D27" s="3" t="s">
        <v>25</v>
      </c>
      <c r="E27" s="11" t="s">
        <v>100</v>
      </c>
      <c r="F27" s="12">
        <v>10244.620000000001</v>
      </c>
    </row>
    <row r="28" spans="1:6" ht="15.75">
      <c r="A28" s="56"/>
      <c r="B28" s="64"/>
      <c r="C28" s="64"/>
      <c r="D28" s="3" t="s">
        <v>26</v>
      </c>
      <c r="E28" s="11" t="s">
        <v>100</v>
      </c>
      <c r="F28" s="12">
        <v>7920</v>
      </c>
    </row>
    <row r="29" spans="1:6" ht="15.75">
      <c r="A29" s="56"/>
      <c r="B29" s="64"/>
      <c r="C29" s="64"/>
      <c r="D29" s="3" t="s">
        <v>27</v>
      </c>
      <c r="E29" s="11" t="s">
        <v>100</v>
      </c>
      <c r="F29" s="12">
        <v>14368.38</v>
      </c>
    </row>
    <row r="30" spans="1:6" ht="15.75">
      <c r="A30" s="56"/>
      <c r="B30" s="64"/>
      <c r="C30" s="64"/>
      <c r="D30" s="3" t="s">
        <v>27</v>
      </c>
      <c r="E30" s="11" t="s">
        <v>17</v>
      </c>
      <c r="F30" s="12">
        <v>1000</v>
      </c>
    </row>
    <row r="31" spans="1:6" ht="15.75">
      <c r="A31" s="56"/>
      <c r="B31" s="64"/>
      <c r="C31" s="64"/>
      <c r="D31" s="3" t="s">
        <v>28</v>
      </c>
      <c r="E31" s="11" t="s">
        <v>100</v>
      </c>
      <c r="F31" s="12">
        <v>2500</v>
      </c>
    </row>
    <row r="32" spans="1:6" ht="15.75">
      <c r="A32" s="56"/>
      <c r="B32" s="64"/>
      <c r="C32" s="64"/>
      <c r="D32" s="3" t="s">
        <v>29</v>
      </c>
      <c r="E32" s="11" t="s">
        <v>100</v>
      </c>
      <c r="F32" s="12">
        <v>3255.36</v>
      </c>
    </row>
    <row r="33" spans="1:6" ht="15.75">
      <c r="A33" s="56"/>
      <c r="B33" s="64"/>
      <c r="C33" s="64"/>
      <c r="D33" s="3" t="s">
        <v>30</v>
      </c>
      <c r="E33" s="11" t="s">
        <v>100</v>
      </c>
      <c r="F33" s="12">
        <v>13380.96</v>
      </c>
    </row>
    <row r="34" spans="1:6" ht="15.75">
      <c r="A34" s="56"/>
      <c r="B34" s="64"/>
      <c r="C34" s="66"/>
      <c r="D34" s="3" t="s">
        <v>31</v>
      </c>
      <c r="E34" s="11" t="s">
        <v>100</v>
      </c>
      <c r="F34" s="12">
        <v>10244.620000000001</v>
      </c>
    </row>
    <row r="35" spans="1:6" ht="15.75">
      <c r="A35" s="56"/>
      <c r="B35" s="64"/>
      <c r="C35" s="8"/>
      <c r="D35" s="3" t="s">
        <v>32</v>
      </c>
      <c r="E35" s="11" t="s">
        <v>100</v>
      </c>
      <c r="F35" s="12">
        <v>8111.49</v>
      </c>
    </row>
    <row r="36" spans="1:6" ht="15.75">
      <c r="A36" s="56"/>
      <c r="B36" s="64"/>
      <c r="C36" s="8"/>
      <c r="D36" s="3" t="s">
        <v>33</v>
      </c>
      <c r="E36" s="11" t="s">
        <v>100</v>
      </c>
      <c r="F36" s="12">
        <v>18467.45</v>
      </c>
    </row>
    <row r="37" spans="1:6" ht="15.75">
      <c r="A37" s="56"/>
      <c r="B37" s="64"/>
      <c r="C37" s="8"/>
      <c r="D37" s="3" t="s">
        <v>34</v>
      </c>
      <c r="E37" s="11" t="s">
        <v>100</v>
      </c>
      <c r="F37" s="12">
        <v>7241.4</v>
      </c>
    </row>
    <row r="38" spans="1:6" ht="15.75">
      <c r="A38" s="56"/>
      <c r="B38" s="64"/>
      <c r="C38" s="8"/>
      <c r="D38" s="3" t="s">
        <v>35</v>
      </c>
      <c r="E38" s="11" t="s">
        <v>100</v>
      </c>
      <c r="F38" s="12">
        <v>2000</v>
      </c>
    </row>
    <row r="39" spans="1:6" ht="15.75">
      <c r="A39" s="56"/>
      <c r="B39" s="64"/>
      <c r="C39" s="8">
        <v>4300</v>
      </c>
      <c r="D39" s="3"/>
      <c r="E39" s="9" t="s">
        <v>36</v>
      </c>
      <c r="F39" s="10">
        <f>SUM(F40:F42)</f>
        <v>5000</v>
      </c>
    </row>
    <row r="40" spans="1:6" ht="15.75">
      <c r="A40" s="56"/>
      <c r="B40" s="64"/>
      <c r="C40" s="8"/>
      <c r="D40" s="3" t="s">
        <v>37</v>
      </c>
      <c r="E40" s="11" t="s">
        <v>101</v>
      </c>
      <c r="F40" s="12">
        <v>3000</v>
      </c>
    </row>
    <row r="41" spans="1:6" ht="15.75">
      <c r="A41" s="56"/>
      <c r="B41" s="64"/>
      <c r="C41" s="8"/>
      <c r="D41" s="3" t="s">
        <v>21</v>
      </c>
      <c r="E41" s="11" t="s">
        <v>102</v>
      </c>
      <c r="F41" s="12">
        <v>1000</v>
      </c>
    </row>
    <row r="42" spans="1:6" ht="15.75">
      <c r="A42" s="56"/>
      <c r="B42" s="64"/>
      <c r="C42" s="8"/>
      <c r="D42" s="3" t="s">
        <v>23</v>
      </c>
      <c r="E42" s="11" t="s">
        <v>39</v>
      </c>
      <c r="F42" s="12">
        <v>1000</v>
      </c>
    </row>
    <row r="43" spans="1:6" ht="15.75">
      <c r="A43" s="56"/>
      <c r="B43" s="64"/>
      <c r="C43" s="8">
        <v>6050</v>
      </c>
      <c r="D43" s="3"/>
      <c r="E43" s="9" t="s">
        <v>42</v>
      </c>
      <c r="F43" s="10">
        <f>SUM(F44:F45)</f>
        <v>28136.46</v>
      </c>
    </row>
    <row r="44" spans="1:6" ht="15.75">
      <c r="A44" s="56"/>
      <c r="B44" s="64"/>
      <c r="C44" s="8"/>
      <c r="D44" s="3" t="s">
        <v>43</v>
      </c>
      <c r="E44" s="11" t="s">
        <v>124</v>
      </c>
      <c r="F44" s="12">
        <v>16972.82</v>
      </c>
    </row>
    <row r="45" spans="1:6" ht="15.75">
      <c r="A45" s="57"/>
      <c r="B45" s="64"/>
      <c r="C45" s="8"/>
      <c r="D45" s="3" t="s">
        <v>44</v>
      </c>
      <c r="E45" s="11" t="s">
        <v>45</v>
      </c>
      <c r="F45" s="12">
        <v>11163.64</v>
      </c>
    </row>
    <row r="46" spans="1:6" ht="15.75">
      <c r="A46" s="7">
        <v>700</v>
      </c>
      <c r="B46" s="7"/>
      <c r="C46" s="7"/>
      <c r="D46" s="3"/>
      <c r="E46" s="4" t="s">
        <v>46</v>
      </c>
      <c r="F46" s="5">
        <f>SUM(F47+F50)</f>
        <v>16907.809999999998</v>
      </c>
    </row>
    <row r="47" spans="1:6" ht="15.75">
      <c r="A47" s="13"/>
      <c r="B47" s="14">
        <v>70005</v>
      </c>
      <c r="C47" s="14"/>
      <c r="D47" s="15"/>
      <c r="E47" s="9" t="s">
        <v>105</v>
      </c>
      <c r="F47" s="10">
        <f>SUM(F48)</f>
        <v>9907.81</v>
      </c>
    </row>
    <row r="48" spans="1:6" ht="15.75">
      <c r="A48" s="13"/>
      <c r="B48" s="7"/>
      <c r="C48" s="16">
        <v>6050</v>
      </c>
      <c r="D48" s="17"/>
      <c r="E48" s="16" t="s">
        <v>42</v>
      </c>
      <c r="F48" s="18">
        <f>SUM(F49)</f>
        <v>9907.81</v>
      </c>
    </row>
    <row r="49" spans="1:6" ht="15.75">
      <c r="A49" s="13"/>
      <c r="B49" s="7"/>
      <c r="C49" s="19"/>
      <c r="D49" s="20" t="s">
        <v>50</v>
      </c>
      <c r="E49" s="20" t="s">
        <v>110</v>
      </c>
      <c r="F49" s="21">
        <v>9907.81</v>
      </c>
    </row>
    <row r="50" spans="1:6" ht="15.75">
      <c r="A50" s="58"/>
      <c r="B50" s="14">
        <v>70095</v>
      </c>
      <c r="C50" s="7"/>
      <c r="D50" s="3"/>
      <c r="E50" s="9" t="s">
        <v>47</v>
      </c>
      <c r="F50" s="10">
        <f>SUM(F51+F54)</f>
        <v>7000</v>
      </c>
    </row>
    <row r="51" spans="1:6" ht="15.75">
      <c r="A51" s="60"/>
      <c r="B51" s="61"/>
      <c r="C51" s="14">
        <v>4210</v>
      </c>
      <c r="D51" s="15"/>
      <c r="E51" s="9" t="s">
        <v>9</v>
      </c>
      <c r="F51" s="10">
        <f>SUM(F52:F53)</f>
        <v>2000</v>
      </c>
    </row>
    <row r="52" spans="1:6" ht="15.75">
      <c r="A52" s="60"/>
      <c r="B52" s="62"/>
      <c r="C52" s="13"/>
      <c r="D52" s="22" t="s">
        <v>20</v>
      </c>
      <c r="E52" s="23" t="s">
        <v>104</v>
      </c>
      <c r="F52" s="24">
        <v>500</v>
      </c>
    </row>
    <row r="53" spans="1:6" ht="15.75">
      <c r="A53" s="60"/>
      <c r="B53" s="62"/>
      <c r="C53" s="25"/>
      <c r="D53" s="26" t="s">
        <v>27</v>
      </c>
      <c r="E53" s="26" t="s">
        <v>48</v>
      </c>
      <c r="F53" s="27">
        <v>1500</v>
      </c>
    </row>
    <row r="54" spans="1:6" ht="15.75">
      <c r="A54" s="60"/>
      <c r="B54" s="62"/>
      <c r="C54" s="16">
        <v>4300</v>
      </c>
      <c r="D54" s="17"/>
      <c r="E54" s="16" t="s">
        <v>36</v>
      </c>
      <c r="F54" s="18">
        <v>5000</v>
      </c>
    </row>
    <row r="55" spans="1:6" ht="15.75">
      <c r="A55" s="59"/>
      <c r="B55" s="63"/>
      <c r="C55" s="28"/>
      <c r="D55" s="29" t="s">
        <v>43</v>
      </c>
      <c r="E55" s="29" t="s">
        <v>49</v>
      </c>
      <c r="F55" s="30">
        <v>5000</v>
      </c>
    </row>
    <row r="56" spans="1:6" ht="15.75">
      <c r="A56" s="2">
        <v>750</v>
      </c>
      <c r="B56" s="2"/>
      <c r="C56" s="2"/>
      <c r="D56" s="31"/>
      <c r="E56" s="7" t="s">
        <v>51</v>
      </c>
      <c r="F56" s="5">
        <f>SUM(F57)</f>
        <v>1000</v>
      </c>
    </row>
    <row r="57" spans="1:6" ht="15.75">
      <c r="A57" s="58"/>
      <c r="B57" s="32">
        <v>75075</v>
      </c>
      <c r="C57" s="32"/>
      <c r="D57" s="33"/>
      <c r="E57" s="32" t="s">
        <v>106</v>
      </c>
      <c r="F57" s="10">
        <v>1000</v>
      </c>
    </row>
    <row r="58" spans="1:6" ht="15.75">
      <c r="A58" s="60"/>
      <c r="B58" s="58"/>
      <c r="C58" s="14">
        <v>4210</v>
      </c>
      <c r="D58" s="34"/>
      <c r="E58" s="9" t="s">
        <v>9</v>
      </c>
      <c r="F58" s="10">
        <f>SUM(F59)</f>
        <v>1000</v>
      </c>
    </row>
    <row r="59" spans="1:6" ht="15.75">
      <c r="A59" s="60"/>
      <c r="B59" s="60"/>
      <c r="C59" s="35"/>
      <c r="D59" s="3" t="s">
        <v>33</v>
      </c>
      <c r="E59" s="31" t="s">
        <v>52</v>
      </c>
      <c r="F59" s="12">
        <v>1000</v>
      </c>
    </row>
    <row r="60" spans="1:6" ht="15.75">
      <c r="A60" s="7">
        <v>754</v>
      </c>
      <c r="B60" s="7"/>
      <c r="C60" s="7"/>
      <c r="D60" s="3"/>
      <c r="E60" s="1" t="s">
        <v>122</v>
      </c>
      <c r="F60" s="5">
        <f>SUM(F61)</f>
        <v>7865.32</v>
      </c>
    </row>
    <row r="61" spans="1:6" ht="15.75">
      <c r="A61" s="58"/>
      <c r="B61" s="14">
        <v>75412</v>
      </c>
      <c r="C61" s="7"/>
      <c r="D61" s="3"/>
      <c r="E61" s="36" t="s">
        <v>53</v>
      </c>
      <c r="F61" s="10">
        <v>7865.32</v>
      </c>
    </row>
    <row r="62" spans="1:6" ht="15.75">
      <c r="A62" s="60"/>
      <c r="B62" s="7"/>
      <c r="C62" s="14">
        <v>4210</v>
      </c>
      <c r="D62" s="3"/>
      <c r="E62" s="9" t="s">
        <v>9</v>
      </c>
      <c r="F62" s="10">
        <f>SUM(F63)</f>
        <v>7865.32</v>
      </c>
    </row>
    <row r="63" spans="1:6" ht="15.75">
      <c r="A63" s="59"/>
      <c r="B63" s="2"/>
      <c r="C63" s="37"/>
      <c r="D63" s="3" t="s">
        <v>54</v>
      </c>
      <c r="E63" s="31" t="s">
        <v>55</v>
      </c>
      <c r="F63" s="12">
        <v>7865.32</v>
      </c>
    </row>
    <row r="64" spans="1:6" ht="15.75">
      <c r="A64" s="7">
        <v>801</v>
      </c>
      <c r="B64" s="7"/>
      <c r="C64" s="7"/>
      <c r="D64" s="38"/>
      <c r="E64" s="39" t="s">
        <v>56</v>
      </c>
      <c r="F64" s="5">
        <f>SUM(F66,F70,F89)</f>
        <v>131365.18</v>
      </c>
    </row>
    <row r="65" spans="1:6" ht="15.75">
      <c r="A65" s="2"/>
      <c r="B65" s="14">
        <v>80101</v>
      </c>
      <c r="C65" s="7"/>
      <c r="D65" s="34"/>
      <c r="E65" s="36" t="s">
        <v>57</v>
      </c>
      <c r="F65" s="10">
        <f>SUM(F66,F70,F89)</f>
        <v>131365.18</v>
      </c>
    </row>
    <row r="66" spans="1:6" ht="15.75">
      <c r="A66" s="35"/>
      <c r="B66" s="13"/>
      <c r="C66" s="14">
        <v>4210</v>
      </c>
      <c r="D66" s="34"/>
      <c r="E66" s="9" t="s">
        <v>9</v>
      </c>
      <c r="F66" s="10">
        <f>SUM(F67:F69)</f>
        <v>25213</v>
      </c>
    </row>
    <row r="67" spans="1:6" ht="15.75">
      <c r="A67" s="35"/>
      <c r="B67" s="13"/>
      <c r="C67" s="7"/>
      <c r="D67" s="3" t="s">
        <v>10</v>
      </c>
      <c r="E67" s="40" t="s">
        <v>103</v>
      </c>
      <c r="F67" s="12">
        <v>3000</v>
      </c>
    </row>
    <row r="68" spans="1:6" ht="15.75">
      <c r="A68" s="35"/>
      <c r="B68" s="13"/>
      <c r="C68" s="7"/>
      <c r="D68" s="3" t="s">
        <v>58</v>
      </c>
      <c r="E68" s="41" t="s">
        <v>59</v>
      </c>
      <c r="F68" s="12">
        <v>19731.419999999998</v>
      </c>
    </row>
    <row r="69" spans="1:6" ht="15.75">
      <c r="A69" s="35"/>
      <c r="B69" s="13"/>
      <c r="C69" s="7"/>
      <c r="D69" s="3" t="s">
        <v>28</v>
      </c>
      <c r="E69" s="41" t="s">
        <v>60</v>
      </c>
      <c r="F69" s="12">
        <v>2481.58</v>
      </c>
    </row>
    <row r="70" spans="1:6" ht="15.75">
      <c r="A70" s="13"/>
      <c r="B70" s="13"/>
      <c r="C70" s="14">
        <v>4240</v>
      </c>
      <c r="D70" s="38"/>
      <c r="E70" s="42" t="s">
        <v>61</v>
      </c>
      <c r="F70" s="10">
        <f>SUM(F71:F88)</f>
        <v>80194.22</v>
      </c>
    </row>
    <row r="71" spans="1:6" ht="15.75">
      <c r="A71" s="60"/>
      <c r="B71" s="43"/>
      <c r="C71" s="7"/>
      <c r="D71" s="3" t="s">
        <v>62</v>
      </c>
      <c r="E71" s="31" t="s">
        <v>111</v>
      </c>
      <c r="F71" s="12">
        <v>4000</v>
      </c>
    </row>
    <row r="72" spans="1:6" ht="15.75">
      <c r="A72" s="60"/>
      <c r="B72" s="60"/>
      <c r="C72" s="7"/>
      <c r="D72" s="3" t="s">
        <v>10</v>
      </c>
      <c r="E72" s="37" t="s">
        <v>112</v>
      </c>
      <c r="F72" s="12">
        <v>5000</v>
      </c>
    </row>
    <row r="73" spans="1:6" ht="15.75">
      <c r="A73" s="60"/>
      <c r="B73" s="60"/>
      <c r="C73" s="58"/>
      <c r="D73" s="3" t="s">
        <v>54</v>
      </c>
      <c r="E73" s="31" t="s">
        <v>63</v>
      </c>
      <c r="F73" s="12">
        <v>6000</v>
      </c>
    </row>
    <row r="74" spans="1:6" ht="15.75">
      <c r="A74" s="60"/>
      <c r="B74" s="60"/>
      <c r="C74" s="59"/>
      <c r="D74" s="3" t="s">
        <v>21</v>
      </c>
      <c r="E74" s="31" t="s">
        <v>113</v>
      </c>
      <c r="F74" s="12">
        <v>2500</v>
      </c>
    </row>
    <row r="75" spans="1:6" ht="15.75">
      <c r="A75" s="60"/>
      <c r="B75" s="60"/>
      <c r="C75" s="51"/>
      <c r="D75" s="3" t="s">
        <v>125</v>
      </c>
      <c r="E75" s="31" t="s">
        <v>126</v>
      </c>
      <c r="F75" s="12">
        <v>5000</v>
      </c>
    </row>
    <row r="76" spans="1:6" ht="15.75">
      <c r="A76" s="60"/>
      <c r="B76" s="60"/>
      <c r="C76" s="7"/>
      <c r="D76" s="3" t="s">
        <v>22</v>
      </c>
      <c r="E76" s="31" t="s">
        <v>70</v>
      </c>
      <c r="F76" s="12">
        <v>5000</v>
      </c>
    </row>
    <row r="77" spans="1:6" ht="15.75">
      <c r="A77" s="60"/>
      <c r="B77" s="44"/>
      <c r="C77" s="7"/>
      <c r="D77" s="3" t="s">
        <v>44</v>
      </c>
      <c r="E77" s="31" t="s">
        <v>64</v>
      </c>
      <c r="F77" s="12">
        <v>2000</v>
      </c>
    </row>
    <row r="78" spans="1:6" ht="15.75">
      <c r="A78" s="60"/>
      <c r="B78" s="44"/>
      <c r="C78" s="7"/>
      <c r="D78" s="3" t="s">
        <v>30</v>
      </c>
      <c r="E78" s="31" t="s">
        <v>114</v>
      </c>
      <c r="F78" s="12">
        <v>2000</v>
      </c>
    </row>
    <row r="79" spans="1:6" ht="15.75">
      <c r="A79" s="60"/>
      <c r="B79" s="44"/>
      <c r="C79" s="7"/>
      <c r="D79" s="3" t="s">
        <v>65</v>
      </c>
      <c r="E79" s="31" t="s">
        <v>64</v>
      </c>
      <c r="F79" s="12">
        <v>2296.7600000000002</v>
      </c>
    </row>
    <row r="80" spans="1:6" ht="15.75">
      <c r="A80" s="60"/>
      <c r="B80" s="44"/>
      <c r="C80" s="7"/>
      <c r="D80" s="3" t="s">
        <v>43</v>
      </c>
      <c r="E80" s="31" t="s">
        <v>66</v>
      </c>
      <c r="F80" s="12">
        <v>5000</v>
      </c>
    </row>
    <row r="81" spans="1:6" ht="15.75">
      <c r="A81" s="60"/>
      <c r="B81" s="44"/>
      <c r="C81" s="7"/>
      <c r="D81" s="3" t="s">
        <v>35</v>
      </c>
      <c r="E81" s="31" t="s">
        <v>115</v>
      </c>
      <c r="F81" s="12">
        <v>3500</v>
      </c>
    </row>
    <row r="82" spans="1:6" ht="15.75">
      <c r="A82" s="60"/>
      <c r="B82" s="44"/>
      <c r="C82" s="7"/>
      <c r="D82" s="3" t="s">
        <v>67</v>
      </c>
      <c r="E82" s="31" t="s">
        <v>68</v>
      </c>
      <c r="F82" s="12">
        <v>2324.62</v>
      </c>
    </row>
    <row r="83" spans="1:6" ht="15.75">
      <c r="A83" s="60"/>
      <c r="B83" s="44"/>
      <c r="C83" s="7"/>
      <c r="D83" s="3" t="s">
        <v>69</v>
      </c>
      <c r="E83" s="31" t="s">
        <v>70</v>
      </c>
      <c r="F83" s="12">
        <v>4000</v>
      </c>
    </row>
    <row r="84" spans="1:6" ht="15.75">
      <c r="A84" s="60"/>
      <c r="B84" s="44"/>
      <c r="C84" s="7"/>
      <c r="D84" s="3" t="s">
        <v>40</v>
      </c>
      <c r="E84" s="31" t="s">
        <v>71</v>
      </c>
      <c r="F84" s="12">
        <v>10000</v>
      </c>
    </row>
    <row r="85" spans="1:6" ht="15.75">
      <c r="A85" s="60"/>
      <c r="B85" s="44"/>
      <c r="C85" s="7"/>
      <c r="D85" s="3" t="s">
        <v>72</v>
      </c>
      <c r="E85" s="31" t="s">
        <v>73</v>
      </c>
      <c r="F85" s="12">
        <v>8672.84</v>
      </c>
    </row>
    <row r="86" spans="1:6" ht="15.75">
      <c r="A86" s="60"/>
      <c r="B86" s="44"/>
      <c r="C86" s="7"/>
      <c r="D86" s="3" t="s">
        <v>74</v>
      </c>
      <c r="E86" s="31" t="s">
        <v>63</v>
      </c>
      <c r="F86" s="12">
        <v>4000</v>
      </c>
    </row>
    <row r="87" spans="1:6" ht="15.75">
      <c r="A87" s="60"/>
      <c r="B87" s="44"/>
      <c r="C87" s="7"/>
      <c r="D87" s="3" t="s">
        <v>75</v>
      </c>
      <c r="E87" s="31" t="s">
        <v>63</v>
      </c>
      <c r="F87" s="12">
        <v>2900</v>
      </c>
    </row>
    <row r="88" spans="1:6" ht="15.75">
      <c r="A88" s="60"/>
      <c r="B88" s="44"/>
      <c r="C88" s="7"/>
      <c r="D88" s="3" t="s">
        <v>85</v>
      </c>
      <c r="E88" s="31" t="s">
        <v>98</v>
      </c>
      <c r="F88" s="12">
        <v>6000</v>
      </c>
    </row>
    <row r="89" spans="1:6" ht="15.75">
      <c r="A89" s="60"/>
      <c r="B89" s="7"/>
      <c r="C89" s="14">
        <v>6050</v>
      </c>
      <c r="D89" s="34"/>
      <c r="E89" s="16" t="s">
        <v>42</v>
      </c>
      <c r="F89" s="10">
        <f>SUM(F90:F92)</f>
        <v>25957.96</v>
      </c>
    </row>
    <row r="90" spans="1:6" ht="15.75">
      <c r="A90" s="60"/>
      <c r="B90" s="58"/>
      <c r="C90" s="58"/>
      <c r="D90" s="3" t="s">
        <v>18</v>
      </c>
      <c r="E90" s="31" t="s">
        <v>121</v>
      </c>
      <c r="F90" s="12">
        <v>7000</v>
      </c>
    </row>
    <row r="91" spans="1:6" ht="15.75">
      <c r="A91" s="60"/>
      <c r="B91" s="60"/>
      <c r="C91" s="60"/>
      <c r="D91" s="45" t="s">
        <v>35</v>
      </c>
      <c r="E91" s="37" t="s">
        <v>117</v>
      </c>
      <c r="F91" s="46">
        <v>11957.96</v>
      </c>
    </row>
    <row r="92" spans="1:6" ht="15.75">
      <c r="A92" s="60"/>
      <c r="B92" s="59"/>
      <c r="C92" s="59"/>
      <c r="D92" s="3" t="s">
        <v>33</v>
      </c>
      <c r="E92" s="31" t="s">
        <v>116</v>
      </c>
      <c r="F92" s="12">
        <v>7000</v>
      </c>
    </row>
    <row r="93" spans="1:6" ht="15.75">
      <c r="A93" s="2">
        <v>900</v>
      </c>
      <c r="B93" s="37"/>
      <c r="C93" s="2"/>
      <c r="D93" s="3"/>
      <c r="E93" s="7" t="s">
        <v>76</v>
      </c>
      <c r="F93" s="5">
        <f>SUM(F94+F98)</f>
        <v>16500</v>
      </c>
    </row>
    <row r="94" spans="1:6" ht="15.75">
      <c r="A94" s="44"/>
      <c r="B94" s="8">
        <v>90002</v>
      </c>
      <c r="C94" s="52"/>
      <c r="D94" s="3"/>
      <c r="E94" s="14" t="s">
        <v>99</v>
      </c>
      <c r="F94" s="10">
        <f>SUM(F95)</f>
        <v>1000</v>
      </c>
    </row>
    <row r="95" spans="1:6" ht="15.75">
      <c r="A95" s="44"/>
      <c r="B95" s="8"/>
      <c r="C95" s="14">
        <v>4210</v>
      </c>
      <c r="D95" s="3"/>
      <c r="E95" s="9" t="s">
        <v>9</v>
      </c>
      <c r="F95" s="10">
        <f>SUM(F96)</f>
        <v>1000</v>
      </c>
    </row>
    <row r="96" spans="1:6" ht="15.75">
      <c r="A96" s="44"/>
      <c r="B96" s="8"/>
      <c r="C96" s="52"/>
      <c r="D96" s="31" t="s">
        <v>10</v>
      </c>
      <c r="E96" s="11" t="s">
        <v>11</v>
      </c>
      <c r="F96" s="12">
        <v>1000</v>
      </c>
    </row>
    <row r="97" spans="1:6" ht="15.75">
      <c r="A97" s="44"/>
      <c r="B97" s="8">
        <v>90015</v>
      </c>
      <c r="C97" s="52"/>
      <c r="D97" s="3"/>
      <c r="E97" s="14" t="s">
        <v>77</v>
      </c>
      <c r="F97" s="10">
        <f>SUM(F98)</f>
        <v>15500</v>
      </c>
    </row>
    <row r="98" spans="1:6" ht="15.75">
      <c r="A98" s="44"/>
      <c r="B98" s="8"/>
      <c r="C98" s="8">
        <v>4300</v>
      </c>
      <c r="D98" s="37"/>
      <c r="E98" s="16" t="s">
        <v>36</v>
      </c>
      <c r="F98" s="10">
        <f>SUM(F99:F105)</f>
        <v>15500</v>
      </c>
    </row>
    <row r="99" spans="1:6" ht="15.75">
      <c r="A99" s="44"/>
      <c r="B99" s="2"/>
      <c r="C99" s="2"/>
      <c r="D99" s="3" t="s">
        <v>14</v>
      </c>
      <c r="E99" s="31" t="s">
        <v>107</v>
      </c>
      <c r="F99" s="12">
        <v>5000</v>
      </c>
    </row>
    <row r="100" spans="1:6" ht="15.75">
      <c r="A100" s="44"/>
      <c r="B100" s="2"/>
      <c r="C100" s="2"/>
      <c r="D100" s="3" t="s">
        <v>18</v>
      </c>
      <c r="E100" s="31" t="s">
        <v>107</v>
      </c>
      <c r="F100" s="12">
        <v>1600</v>
      </c>
    </row>
    <row r="101" spans="1:6" ht="15.75">
      <c r="A101" s="44"/>
      <c r="B101" s="2"/>
      <c r="C101" s="2"/>
      <c r="D101" s="3" t="s">
        <v>21</v>
      </c>
      <c r="E101" s="31" t="s">
        <v>107</v>
      </c>
      <c r="F101" s="12">
        <v>2500</v>
      </c>
    </row>
    <row r="102" spans="1:6" ht="15.75">
      <c r="A102" s="44"/>
      <c r="B102" s="2"/>
      <c r="C102" s="2"/>
      <c r="D102" s="3" t="s">
        <v>23</v>
      </c>
      <c r="E102" s="31" t="s">
        <v>107</v>
      </c>
      <c r="F102" s="12">
        <v>2400</v>
      </c>
    </row>
    <row r="103" spans="1:6" ht="15.75">
      <c r="A103" s="44"/>
      <c r="B103" s="2"/>
      <c r="C103" s="2"/>
      <c r="D103" s="3" t="s">
        <v>27</v>
      </c>
      <c r="E103" s="31" t="s">
        <v>107</v>
      </c>
      <c r="F103" s="12">
        <v>1600</v>
      </c>
    </row>
    <row r="104" spans="1:6" ht="15.75">
      <c r="A104" s="44"/>
      <c r="B104" s="2"/>
      <c r="C104" s="2"/>
      <c r="D104" s="3" t="s">
        <v>29</v>
      </c>
      <c r="E104" s="31" t="s">
        <v>108</v>
      </c>
      <c r="F104" s="12">
        <v>800</v>
      </c>
    </row>
    <row r="105" spans="1:6" ht="15.75">
      <c r="A105" s="44"/>
      <c r="B105" s="2"/>
      <c r="C105" s="2"/>
      <c r="D105" s="3" t="s">
        <v>33</v>
      </c>
      <c r="E105" s="31" t="s">
        <v>118</v>
      </c>
      <c r="F105" s="12">
        <v>1600</v>
      </c>
    </row>
    <row r="106" spans="1:6" ht="15.75">
      <c r="A106" s="7">
        <v>921</v>
      </c>
      <c r="B106" s="31"/>
      <c r="C106" s="31"/>
      <c r="D106" s="3"/>
      <c r="E106" s="7" t="s">
        <v>123</v>
      </c>
      <c r="F106" s="5">
        <f>SUM(F107+F112)</f>
        <v>154616.99</v>
      </c>
    </row>
    <row r="107" spans="1:6" ht="15.75">
      <c r="A107" s="55"/>
      <c r="B107" s="14">
        <v>92105</v>
      </c>
      <c r="C107" s="31"/>
      <c r="D107" s="3"/>
      <c r="E107" s="14" t="s">
        <v>78</v>
      </c>
      <c r="F107" s="5">
        <f>SUM(F108)</f>
        <v>29716.04</v>
      </c>
    </row>
    <row r="108" spans="1:6" ht="15.75">
      <c r="A108" s="56"/>
      <c r="B108" s="55"/>
      <c r="C108" s="14">
        <v>6050</v>
      </c>
      <c r="D108" s="3"/>
      <c r="E108" s="16" t="s">
        <v>42</v>
      </c>
      <c r="F108" s="10">
        <f>SUM(F109:F111)</f>
        <v>29716.04</v>
      </c>
    </row>
    <row r="109" spans="1:6" ht="15.75">
      <c r="A109" s="56"/>
      <c r="B109" s="56"/>
      <c r="C109" s="55"/>
      <c r="D109" s="3" t="s">
        <v>21</v>
      </c>
      <c r="E109" s="31" t="s">
        <v>79</v>
      </c>
      <c r="F109" s="12">
        <v>9067.4500000000007</v>
      </c>
    </row>
    <row r="110" spans="1:6" ht="15.75">
      <c r="A110" s="56"/>
      <c r="B110" s="56"/>
      <c r="C110" s="56"/>
      <c r="D110" s="3" t="s">
        <v>80</v>
      </c>
      <c r="E110" s="31" t="s">
        <v>81</v>
      </c>
      <c r="F110" s="12">
        <v>9599.07</v>
      </c>
    </row>
    <row r="111" spans="1:6" ht="15.75">
      <c r="A111" s="47"/>
      <c r="B111" s="43"/>
      <c r="C111" s="47"/>
      <c r="D111" s="3" t="s">
        <v>75</v>
      </c>
      <c r="E111" s="31" t="s">
        <v>82</v>
      </c>
      <c r="F111" s="12">
        <v>11049.52</v>
      </c>
    </row>
    <row r="112" spans="1:6" ht="15.75">
      <c r="A112" s="48"/>
      <c r="B112" s="14">
        <v>92109</v>
      </c>
      <c r="C112" s="7"/>
      <c r="D112" s="3"/>
      <c r="E112" s="14" t="s">
        <v>78</v>
      </c>
      <c r="F112" s="10">
        <f>SUM(F113+F122+F124)</f>
        <v>124900.95</v>
      </c>
    </row>
    <row r="113" spans="1:6" ht="15.75">
      <c r="A113" s="31"/>
      <c r="B113" s="31"/>
      <c r="C113" s="7">
        <v>4210</v>
      </c>
      <c r="D113" s="31"/>
      <c r="E113" s="9" t="s">
        <v>9</v>
      </c>
      <c r="F113" s="10">
        <f>SUM(F114:F121)</f>
        <v>73527.97</v>
      </c>
    </row>
    <row r="114" spans="1:6" ht="15.75">
      <c r="A114" s="31"/>
      <c r="B114" s="31"/>
      <c r="C114" s="31"/>
      <c r="D114" s="31" t="s">
        <v>83</v>
      </c>
      <c r="E114" s="31" t="s">
        <v>87</v>
      </c>
      <c r="F114" s="12">
        <v>5816.4</v>
      </c>
    </row>
    <row r="115" spans="1:6" ht="15.75">
      <c r="A115" s="31"/>
      <c r="B115" s="31"/>
      <c r="C115" s="31"/>
      <c r="D115" s="31" t="s">
        <v>84</v>
      </c>
      <c r="E115" s="31" t="s">
        <v>87</v>
      </c>
      <c r="F115" s="12">
        <v>1858.11</v>
      </c>
    </row>
    <row r="116" spans="1:6" ht="15.75">
      <c r="A116" s="31"/>
      <c r="B116" s="31"/>
      <c r="C116" s="31"/>
      <c r="D116" s="31" t="s">
        <v>85</v>
      </c>
      <c r="E116" s="31" t="s">
        <v>87</v>
      </c>
      <c r="F116" s="12">
        <v>11233.42</v>
      </c>
    </row>
    <row r="117" spans="1:6" ht="15.75">
      <c r="A117" s="31"/>
      <c r="B117" s="31"/>
      <c r="C117" s="31"/>
      <c r="D117" s="31" t="s">
        <v>40</v>
      </c>
      <c r="E117" s="31" t="s">
        <v>87</v>
      </c>
      <c r="F117" s="12">
        <v>5938.32</v>
      </c>
    </row>
    <row r="118" spans="1:6" ht="15.75">
      <c r="A118" s="31"/>
      <c r="B118" s="31"/>
      <c r="C118" s="31"/>
      <c r="D118" s="31" t="s">
        <v>24</v>
      </c>
      <c r="E118" s="31" t="s">
        <v>87</v>
      </c>
      <c r="F118" s="12">
        <v>10000</v>
      </c>
    </row>
    <row r="119" spans="1:6" ht="15.75">
      <c r="A119" s="31"/>
      <c r="B119" s="31"/>
      <c r="C119" s="31"/>
      <c r="D119" s="31" t="s">
        <v>86</v>
      </c>
      <c r="E119" s="31" t="s">
        <v>87</v>
      </c>
      <c r="F119" s="12">
        <v>15128.36</v>
      </c>
    </row>
    <row r="120" spans="1:6" ht="15.75">
      <c r="A120" s="31"/>
      <c r="B120" s="31"/>
      <c r="C120" s="31"/>
      <c r="D120" s="31" t="s">
        <v>65</v>
      </c>
      <c r="E120" s="31" t="s">
        <v>87</v>
      </c>
      <c r="F120" s="12">
        <v>13000</v>
      </c>
    </row>
    <row r="121" spans="1:6" ht="15.75">
      <c r="A121" s="31"/>
      <c r="B121" s="31"/>
      <c r="C121" s="31"/>
      <c r="D121" s="31" t="s">
        <v>88</v>
      </c>
      <c r="E121" s="31" t="s">
        <v>87</v>
      </c>
      <c r="F121" s="12">
        <v>10553.36</v>
      </c>
    </row>
    <row r="122" spans="1:6" ht="15.75">
      <c r="A122" s="31"/>
      <c r="B122" s="31"/>
      <c r="C122" s="14">
        <v>4300</v>
      </c>
      <c r="D122" s="31"/>
      <c r="E122" s="16" t="s">
        <v>36</v>
      </c>
      <c r="F122" s="10">
        <f>SUM(F123)</f>
        <v>2000</v>
      </c>
    </row>
    <row r="123" spans="1:6" ht="15.75">
      <c r="A123" s="31"/>
      <c r="B123" s="31"/>
      <c r="C123" s="53"/>
      <c r="D123" s="31" t="s">
        <v>83</v>
      </c>
      <c r="E123" s="31" t="s">
        <v>89</v>
      </c>
      <c r="F123" s="12">
        <v>2000</v>
      </c>
    </row>
    <row r="124" spans="1:6" ht="15.75">
      <c r="A124" s="31"/>
      <c r="B124" s="31"/>
      <c r="C124" s="14">
        <v>6050</v>
      </c>
      <c r="D124" s="31"/>
      <c r="E124" s="16" t="s">
        <v>42</v>
      </c>
      <c r="F124" s="10">
        <f>SUM(F125:F128)</f>
        <v>49372.979999999996</v>
      </c>
    </row>
    <row r="125" spans="1:6" ht="15.75">
      <c r="A125" s="31"/>
      <c r="B125" s="31"/>
      <c r="C125" s="31"/>
      <c r="D125" s="31" t="s">
        <v>90</v>
      </c>
      <c r="E125" s="31" t="s">
        <v>91</v>
      </c>
      <c r="F125" s="12">
        <v>14202.13</v>
      </c>
    </row>
    <row r="126" spans="1:6" ht="15.75">
      <c r="A126" s="31"/>
      <c r="B126" s="31"/>
      <c r="C126" s="31"/>
      <c r="D126" s="31" t="s">
        <v>84</v>
      </c>
      <c r="E126" s="31" t="s">
        <v>120</v>
      </c>
      <c r="F126" s="12">
        <v>14000</v>
      </c>
    </row>
    <row r="127" spans="1:6" ht="15.75">
      <c r="A127" s="31"/>
      <c r="B127" s="31"/>
      <c r="C127" s="31"/>
      <c r="D127" s="31" t="s">
        <v>21</v>
      </c>
      <c r="E127" s="31" t="s">
        <v>119</v>
      </c>
      <c r="F127" s="12">
        <v>10000</v>
      </c>
    </row>
    <row r="128" spans="1:6" ht="15.75">
      <c r="A128" s="31"/>
      <c r="B128" s="31"/>
      <c r="C128" s="31"/>
      <c r="D128" s="31" t="s">
        <v>92</v>
      </c>
      <c r="E128" s="31" t="s">
        <v>119</v>
      </c>
      <c r="F128" s="12">
        <v>11170.85</v>
      </c>
    </row>
    <row r="129" spans="1:6" ht="15.75">
      <c r="A129" s="7">
        <v>926</v>
      </c>
      <c r="B129" s="31"/>
      <c r="C129" s="31"/>
      <c r="D129" s="3"/>
      <c r="E129" s="7" t="s">
        <v>93</v>
      </c>
      <c r="F129" s="5">
        <f>SUM(F130)</f>
        <v>18187.71</v>
      </c>
    </row>
    <row r="130" spans="1:6" ht="15.75">
      <c r="A130" s="55"/>
      <c r="B130" s="14">
        <v>92605</v>
      </c>
      <c r="C130" s="31"/>
      <c r="D130" s="3"/>
      <c r="E130" s="14" t="s">
        <v>94</v>
      </c>
      <c r="F130" s="10">
        <f>SUM(F131)</f>
        <v>18187.71</v>
      </c>
    </row>
    <row r="131" spans="1:6" ht="15.75">
      <c r="A131" s="56"/>
      <c r="B131" s="55"/>
      <c r="C131" s="14">
        <v>6050</v>
      </c>
      <c r="D131" s="3"/>
      <c r="E131" s="16" t="s">
        <v>42</v>
      </c>
      <c r="F131" s="10">
        <f>SUM(F132)</f>
        <v>18187.71</v>
      </c>
    </row>
    <row r="132" spans="1:6" ht="15.75">
      <c r="A132" s="57"/>
      <c r="B132" s="57"/>
      <c r="C132" s="35"/>
      <c r="D132" s="3" t="s">
        <v>95</v>
      </c>
      <c r="E132" s="31" t="s">
        <v>96</v>
      </c>
      <c r="F132" s="12">
        <v>18187.71</v>
      </c>
    </row>
    <row r="133" spans="1:6" ht="15.75">
      <c r="A133" s="49"/>
      <c r="B133" s="49"/>
      <c r="C133" s="49"/>
      <c r="D133" s="50" t="s">
        <v>97</v>
      </c>
      <c r="E133" s="49"/>
      <c r="F133" s="54">
        <f>SUM(F8+F46+F56+F60+F64+F93+F106+F129)</f>
        <v>550767.59999999986</v>
      </c>
    </row>
  </sheetData>
  <mergeCells count="23">
    <mergeCell ref="A9:A45"/>
    <mergeCell ref="B10:B45"/>
    <mergeCell ref="C11:C34"/>
    <mergeCell ref="A1:F1"/>
    <mergeCell ref="A2:F2"/>
    <mergeCell ref="A3:F3"/>
    <mergeCell ref="A4:F4"/>
    <mergeCell ref="A5:F5"/>
    <mergeCell ref="A50:A55"/>
    <mergeCell ref="B51:B55"/>
    <mergeCell ref="A57:A59"/>
    <mergeCell ref="B58:B59"/>
    <mergeCell ref="A61:A63"/>
    <mergeCell ref="A130:A132"/>
    <mergeCell ref="B131:B132"/>
    <mergeCell ref="C73:C74"/>
    <mergeCell ref="B90:B92"/>
    <mergeCell ref="C90:C92"/>
    <mergeCell ref="A107:A110"/>
    <mergeCell ref="B108:B110"/>
    <mergeCell ref="C109:C110"/>
    <mergeCell ref="A71:A92"/>
    <mergeCell ref="B72:B76"/>
  </mergeCells>
  <pageMargins left="0.7" right="0.7" top="0.75" bottom="0.75" header="0.3" footer="0.3"/>
  <pageSetup paperSize="9" scale="80" orientation="portrait" r:id="rId1"/>
  <rowBreaks count="1" manualBreakCount="1">
    <brk id="137" max="16383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2014-12-23T14:10:21Z</dcterms:modified>
</cp:coreProperties>
</file>