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checkCompatibility="1"/>
  <mc:AlternateContent xmlns:mc="http://schemas.openxmlformats.org/markup-compatibility/2006">
    <mc:Choice Requires="x15">
      <x15ac:absPath xmlns:x15ac="http://schemas.microsoft.com/office/spreadsheetml/2010/11/ac" url="F:\2022\271 ZAMÓWIENIA PUBLICZNE\3.OBIEKTY MOSTOWE\MOST GIERCZYN  POW\"/>
    </mc:Choice>
  </mc:AlternateContent>
  <xr:revisionPtr revIDLastSave="0" documentId="8_{3935185F-E282-4670-A650-F8103F3B2664}" xr6:coauthVersionLast="47" xr6:coauthVersionMax="47" xr10:uidLastSave="{00000000-0000-0000-0000-000000000000}"/>
  <bookViews>
    <workbookView xWindow="-120" yWindow="-120" windowWidth="29040" windowHeight="15720" tabRatio="230" activeTab="1" xr2:uid="{00000000-000D-0000-FFFF-FFFF00000000}"/>
  </bookViews>
  <sheets>
    <sheet name="Przedmiar robót" sheetId="4" r:id="rId1"/>
    <sheet name="Inwestorski " sheetId="3" r:id="rId2"/>
  </sheets>
  <definedNames>
    <definedName name="Excel_BuiltIn_Print_Titles_1" localSheetId="0">#REF!</definedName>
    <definedName name="Excel_BuiltIn_Print_Titles_1">#REF!</definedName>
    <definedName name="Excel_BuiltIn_Print_Titles_1_1" localSheetId="0">#REF!</definedName>
    <definedName name="Excel_BuiltIn_Print_Titles_1_1">#REF!</definedName>
    <definedName name="Excel_BuiltIn_Print_Titles_1_1_1" localSheetId="0">#REF!</definedName>
    <definedName name="Excel_BuiltIn_Print_Titles_1_1_1">#REF!</definedName>
    <definedName name="Excel_BuiltIn_Print_Titles_1_1_1_1" localSheetId="0">#REF!</definedName>
    <definedName name="Excel_BuiltIn_Print_Titles_1_1_1_1">#REF!</definedName>
    <definedName name="Excel_BuiltIn_Print_Titles_3" localSheetId="0">#REF!</definedName>
    <definedName name="Excel_BuiltIn_Print_Titles_3">#REF!</definedName>
    <definedName name="Excel_BuiltIn_Print_Titles_3_1" localSheetId="0">#REF!</definedName>
    <definedName name="Excel_BuiltIn_Print_Titles_3_1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4" l="1"/>
  <c r="A12" i="4" l="1"/>
  <c r="A13" i="4" s="1"/>
  <c r="G21" i="3"/>
  <c r="G20" i="3"/>
  <c r="A14" i="4" l="1"/>
  <c r="G37" i="3"/>
  <c r="G29" i="3"/>
  <c r="A15" i="4" l="1"/>
  <c r="G25" i="3"/>
  <c r="G18" i="3"/>
  <c r="A17" i="4" l="1"/>
  <c r="G27" i="3"/>
  <c r="A18" i="4" l="1"/>
  <c r="A20" i="4" s="1"/>
  <c r="A21" i="4" s="1"/>
  <c r="A22" i="4" s="1"/>
  <c r="A24" i="4" s="1"/>
  <c r="A25" i="4" s="1"/>
  <c r="A26" i="4" s="1"/>
  <c r="A27" i="4" s="1"/>
  <c r="G26" i="3"/>
  <c r="A29" i="4" l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G24" i="3"/>
  <c r="G17" i="3"/>
  <c r="G22" i="3"/>
  <c r="G38" i="3" l="1"/>
  <c r="G40" i="3" l="1"/>
  <c r="G32" i="3" l="1"/>
  <c r="G31" i="3"/>
  <c r="A11" i="3" l="1"/>
  <c r="G35" i="3"/>
  <c r="G9" i="3"/>
  <c r="G36" i="3" l="1"/>
  <c r="G39" i="3" l="1"/>
  <c r="G34" i="3"/>
  <c r="G12" i="3"/>
  <c r="G11" i="3"/>
  <c r="A12" i="3" l="1"/>
  <c r="G15" i="3"/>
  <c r="G14" i="3"/>
  <c r="G13" i="3" l="1"/>
  <c r="G41" i="3" l="1"/>
  <c r="G42" i="3" s="1"/>
  <c r="G43" i="3" s="1"/>
  <c r="A13" i="3" l="1"/>
  <c r="A14" i="3" l="1"/>
  <c r="A15" i="3" l="1"/>
  <c r="A17" i="3" s="1"/>
  <c r="A18" i="3" s="1"/>
  <c r="A20" i="3" l="1"/>
  <c r="A21" i="3" s="1"/>
  <c r="A22" i="3" s="1"/>
  <c r="A24" i="3"/>
  <c r="A25" i="3" s="1"/>
  <c r="A26" i="3" s="1"/>
  <c r="A27" i="3" l="1"/>
  <c r="A29" i="3" l="1"/>
  <c r="A31" i="3" s="1"/>
  <c r="A32" i="3" s="1"/>
  <c r="A33" i="3" s="1"/>
  <c r="A34" i="3" s="1"/>
  <c r="A35" i="3" s="1"/>
  <c r="A36" i="3" s="1"/>
  <c r="A37" i="3" s="1"/>
  <c r="A38" i="3" s="1"/>
  <c r="A39" i="3" s="1"/>
  <c r="A40" i="3" s="1"/>
</calcChain>
</file>

<file path=xl/sharedStrings.xml><?xml version="1.0" encoding="utf-8"?>
<sst xmlns="http://schemas.openxmlformats.org/spreadsheetml/2006/main" count="279" uniqueCount="81">
  <si>
    <t>Lp.</t>
  </si>
  <si>
    <t>Pozycja</t>
  </si>
  <si>
    <t>Wyszczególnienie elementów 
rozliczeniowych</t>
  </si>
  <si>
    <t>Jednostka</t>
  </si>
  <si>
    <t>nazwa</t>
  </si>
  <si>
    <t>ilość</t>
  </si>
  <si>
    <t>5</t>
  </si>
  <si>
    <t>x</t>
  </si>
  <si>
    <t>6</t>
  </si>
  <si>
    <t>7</t>
  </si>
  <si>
    <t>m3</t>
  </si>
  <si>
    <t>rycz.</t>
  </si>
  <si>
    <t>Cena jednostk.
[zł]</t>
  </si>
  <si>
    <t>Wartość 
[zł]</t>
  </si>
  <si>
    <t>TABELA ELEMENTÓW ROZLICZENIOWYCH</t>
  </si>
  <si>
    <t>Kosztorys Inwestorski</t>
  </si>
  <si>
    <t>INNE ROBOTY</t>
  </si>
  <si>
    <t>m2</t>
  </si>
  <si>
    <t>ROBOTY MOSTOWE</t>
  </si>
  <si>
    <t>FUNDAMENTOWANIE</t>
  </si>
  <si>
    <t>M.13.00.00.</t>
  </si>
  <si>
    <t>BETON</t>
  </si>
  <si>
    <t>M.20.00.00.</t>
  </si>
  <si>
    <t>PODATEK Vat:</t>
  </si>
  <si>
    <t>M.11.04.01.</t>
  </si>
  <si>
    <t>M.11.00.00.</t>
  </si>
  <si>
    <t>RAZEM  KOSZT  ROBÓT  MOSTOWYCH (netto):</t>
  </si>
  <si>
    <t xml:space="preserve">rycz. </t>
  </si>
  <si>
    <t>RAZEM  KOSZT  ROBÓT  MOSTOWYCH  (brutto):</t>
  </si>
  <si>
    <t>M.11.01.01</t>
  </si>
  <si>
    <t>M.11.01.04</t>
  </si>
  <si>
    <t>M.20.02.00.</t>
  </si>
  <si>
    <t>M.20.02.15.</t>
  </si>
  <si>
    <t>D.00.00.00.</t>
  </si>
  <si>
    <t>WYMAGANIA OGÓLNE</t>
  </si>
  <si>
    <t>M.20.02.18.</t>
  </si>
  <si>
    <t xml:space="preserve">ROBOTY ROZBIÓRKOWE  
</t>
  </si>
  <si>
    <t>M.20.01.15.</t>
  </si>
  <si>
    <t>Koryto wraz z profilowaniem i zagęszczaniem podłoża pod drogą</t>
  </si>
  <si>
    <t>M.20.01.16.</t>
  </si>
  <si>
    <t>mb</t>
  </si>
  <si>
    <t>Pompowanie wody na czas wykonywania robót, wydajność pomp  dostosowana do przepuszczenia wody znajdującej się w cieku w czasie Wykonywania robót oraz do napływu wód gruntowych</t>
  </si>
  <si>
    <t xml:space="preserve">Wykonanie nasypów i zasypki wraz z zasypaniem wykopu </t>
  </si>
  <si>
    <t>M.13.01.05.</t>
  </si>
  <si>
    <t>M.12.00.00.</t>
  </si>
  <si>
    <t>ZBROJENIE</t>
  </si>
  <si>
    <t>kg</t>
  </si>
  <si>
    <t>M.15.00.00.</t>
  </si>
  <si>
    <t xml:space="preserve">IZOLACJE </t>
  </si>
  <si>
    <t>M.15.01.03.</t>
  </si>
  <si>
    <t xml:space="preserve">Wykonanie izolacji powierzchni odziemnych poprzez dwukrotne posmarowanie materiałem bitumicznym po wcześniejszym zagruntowaniu </t>
  </si>
  <si>
    <t>M.19.00.00.</t>
  </si>
  <si>
    <t>ELEMENTY ZABEZPIECZAJĄCE</t>
  </si>
  <si>
    <t>M.15.04.01.</t>
  </si>
  <si>
    <t xml:space="preserve">Nawierzchnia cienkowarstwowa poliuretanowo - epoksydowa gr 5 mm </t>
  </si>
  <si>
    <t>M.15.06.03.</t>
  </si>
  <si>
    <t>Wykonanie wykopów mechanicznie i ręcznie wraz z zabezpieczeniem ścian wykopów, pompowaniem wody (sposób prowadzenia robót zależny od Wykonawcy)  i odwiezieniem urobku na składowisko Wykonawcy</t>
  </si>
  <si>
    <t>M.12.01.01.</t>
  </si>
  <si>
    <t xml:space="preserve">Odbudowa uszkodzonego w wyniku wezbrania wody obiektu mostowego na potoku Czarnotka w miejscowości Gierczyn w ciągu dróg wewnętrznych nr 595 i 535 obręb 0003 Gierczyn - (powódź i intensywne opady deszczu – czerwiec 2020 r.)
</t>
  </si>
  <si>
    <t xml:space="preserve">Koszty dostosowania wymagań warunków umowy i wymagań ogólnych, ustawienie i utrzymanie przez cały okres budowy elementów zabezpieczajacych teren budowy oraz demontaż po zakończeniu robót, </t>
  </si>
  <si>
    <t>Zbrojenie betonu stalą klasy A-IIIN stal typu B500B. Wykonanie oraz montaż zbrojenia płyty</t>
  </si>
  <si>
    <t>Zbrojenie betonu stalą klasy A-IIIN stal typu B500B. Wykonanie oraz montaż zbrojenia podpór</t>
  </si>
  <si>
    <t>Wykonanie betonu klasy C30/37 - płyta pomostowa</t>
  </si>
  <si>
    <t>Wykonanie beton klasy C30/37 - podpora</t>
  </si>
  <si>
    <t xml:space="preserve">Wykonanie nawierzchni jezdni z kruszywa łamanego stabilizowanego mechanicznie 0/31,5 gr. 20 cm  </t>
  </si>
  <si>
    <t>Odbudowa muru kamiennego</t>
  </si>
  <si>
    <t>Rozbiórka pozostałości podpór</t>
  </si>
  <si>
    <t>Rozbiórka pozostałości płyty pomostowej wraz z balustradą</t>
  </si>
  <si>
    <t>Opracowanie, wprowadzenie czasowej organizacji ruchu, wraz z zabezpieczeniem miejsca prowadzenia robót, ewentualne opracowanie zatwierdzenie i wprowadzenie nowych schematów  organizacji ruchu</t>
  </si>
  <si>
    <t xml:space="preserve">Wykonanie zabezpieczenia robót  np. za pomocą stalowych ścianek szczelnych wyciąganych o długości 3-9 m lub za pomocą płyt drogowych lub w inny sposób zależny od Wykonawcy i zaakceptowany przez Inżyniera dostosowany do sposobu wykonywania robót przez Wykonawcę zapewniający stateczność i ochronę przed wodą gruntową i wodą płynącą oraz zapewniający stateczność drogi i skarp, innych konstrukcji budynków i budowli, słupów znajdujących się w pobliżu drogi i mostu. Należy także dokonać zabezpieczenia pionowego uskoku i wykopów </t>
  </si>
  <si>
    <t>Ewentualne wygrodzenia koryta cieku,przełożenie cieku, wykonanie gródz, bypassów  i rozbiórka po wykonaniu robót.</t>
  </si>
  <si>
    <t>Wykonanie przekładki z papy 2x0,5 cm</t>
  </si>
  <si>
    <t xml:space="preserve">Roboty pomiarowe i geodezyjne </t>
  </si>
  <si>
    <t>M.19.01.03.</t>
  </si>
  <si>
    <t>Montaż na moście i na dojazdach  barieroporęczy jako element konstrukcyjny. Barieroporęcz poza obiektem może być kontynuacją barieroporęczy i wtedy należy przewidzieć wykonanie fundamentów żelbetowych o wymiarach np. 45x45x80 cm  pod barieroporęcze na dojazdach lub przechodzić w barierę drogową wbijaną lub barieroporęcz wbijaną stanowiącą przedłużenie systemu. Bariery zależy zakończyć zakończeniem czołowym</t>
  </si>
  <si>
    <t>Rozbiórka pozostałości murów kamiennych</t>
  </si>
  <si>
    <t>Uporządkowanie dna i skarp cieku pod obiektem i na dł. 3 m przed i 3 m za obiektem</t>
  </si>
  <si>
    <t>Rozbiórka istniejącej bariery</t>
  </si>
  <si>
    <t>M.13.01.03.</t>
  </si>
  <si>
    <t>Wykonanie warstwy podkładowej betonowego C20 /25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</si>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</sst>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0"/>
      <name val="Arial CE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2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name val="Arial CE"/>
      <family val="2"/>
      <charset val="238"/>
    </font>
    <font>
      <b/>
      <sz val="14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2" fillId="2" borderId="1" applyNumberFormat="0" applyAlignment="0" applyProtection="0"/>
    <xf numFmtId="0" fontId="3" fillId="9" borderId="2" applyNumberFormat="0" applyAlignment="0" applyProtection="0"/>
    <xf numFmtId="0" fontId="4" fillId="0" borderId="3" applyNumberFormat="0" applyFill="0" applyAlignment="0" applyProtection="0"/>
    <xf numFmtId="0" fontId="5" fillId="10" borderId="4" applyNumberFormat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9" fillId="9" borderId="1" applyNumberFormat="0" applyAlignment="0" applyProtection="0"/>
    <xf numFmtId="0" fontId="18" fillId="0" borderId="0" applyNumberFormat="0" applyFill="0" applyBorder="0" applyProtection="0">
      <alignment vertical="top" wrapText="1"/>
    </xf>
    <xf numFmtId="0" fontId="10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8" fillId="11" borderId="9" applyNumberFormat="0" applyAlignment="0" applyProtection="0"/>
  </cellStyleXfs>
  <cellXfs count="139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wrapText="1"/>
    </xf>
    <xf numFmtId="4" fontId="0" fillId="0" borderId="0" xfId="0" applyNumberFormat="1" applyFont="1" applyFill="1"/>
    <xf numFmtId="0" fontId="0" fillId="0" borderId="0" xfId="0" applyFont="1"/>
    <xf numFmtId="0" fontId="0" fillId="0" borderId="0" xfId="0" applyFont="1" applyFill="1" applyAlignment="1">
      <alignment horizontal="center"/>
    </xf>
    <xf numFmtId="0" fontId="0" fillId="12" borderId="14" xfId="0" applyFont="1" applyFill="1" applyBorder="1" applyAlignment="1">
      <alignment horizontal="center"/>
    </xf>
    <xf numFmtId="4" fontId="0" fillId="12" borderId="14" xfId="0" applyNumberFormat="1" applyFont="1" applyFill="1" applyBorder="1" applyAlignment="1">
      <alignment horizontal="center" vertical="center"/>
    </xf>
    <xf numFmtId="49" fontId="15" fillId="12" borderId="13" xfId="0" applyNumberFormat="1" applyFont="1" applyFill="1" applyBorder="1" applyAlignment="1">
      <alignment horizontal="center" vertical="center"/>
    </xf>
    <xf numFmtId="49" fontId="15" fillId="12" borderId="14" xfId="0" applyNumberFormat="1" applyFont="1" applyFill="1" applyBorder="1" applyAlignment="1">
      <alignment horizontal="center" vertical="center"/>
    </xf>
    <xf numFmtId="49" fontId="15" fillId="12" borderId="14" xfId="0" applyNumberFormat="1" applyFont="1" applyFill="1" applyBorder="1" applyAlignment="1">
      <alignment horizontal="center" vertical="center" wrapText="1"/>
    </xf>
    <xf numFmtId="49" fontId="15" fillId="12" borderId="14" xfId="0" applyNumberFormat="1" applyFont="1" applyFill="1" applyBorder="1" applyAlignment="1">
      <alignment horizontal="center"/>
    </xf>
    <xf numFmtId="4" fontId="15" fillId="12" borderId="14" xfId="0" applyNumberFormat="1" applyFont="1" applyFill="1" applyBorder="1" applyAlignment="1">
      <alignment horizontal="center" vertical="center"/>
    </xf>
    <xf numFmtId="4" fontId="15" fillId="12" borderId="15" xfId="0" applyNumberFormat="1" applyFont="1" applyFill="1" applyBorder="1" applyAlignment="1">
      <alignment horizontal="center" vertical="center"/>
    </xf>
    <xf numFmtId="0" fontId="16" fillId="12" borderId="13" xfId="0" applyFont="1" applyFill="1" applyBorder="1" applyAlignment="1">
      <alignment horizontal="center" vertical="center"/>
    </xf>
    <xf numFmtId="0" fontId="17" fillId="12" borderId="14" xfId="0" applyFont="1" applyFill="1" applyBorder="1" applyAlignment="1">
      <alignment horizontal="center" vertical="center"/>
    </xf>
    <xf numFmtId="0" fontId="19" fillId="12" borderId="14" xfId="0" applyFont="1" applyFill="1" applyBorder="1" applyAlignment="1">
      <alignment horizontal="center" vertical="top" wrapText="1"/>
    </xf>
    <xf numFmtId="0" fontId="20" fillId="12" borderId="14" xfId="0" applyFont="1" applyFill="1" applyBorder="1" applyAlignment="1">
      <alignment horizontal="center"/>
    </xf>
    <xf numFmtId="4" fontId="20" fillId="12" borderId="14" xfId="0" applyNumberFormat="1" applyFont="1" applyFill="1" applyBorder="1" applyAlignment="1">
      <alignment horizontal="center"/>
    </xf>
    <xf numFmtId="4" fontId="20" fillId="12" borderId="15" xfId="0" applyNumberFormat="1" applyFont="1" applyFill="1" applyBorder="1" applyAlignment="1">
      <alignment horizontal="center"/>
    </xf>
    <xf numFmtId="0" fontId="21" fillId="12" borderId="13" xfId="0" applyFont="1" applyFill="1" applyBorder="1" applyAlignment="1">
      <alignment horizontal="center" vertical="top" wrapText="1"/>
    </xf>
    <xf numFmtId="0" fontId="22" fillId="12" borderId="14" xfId="0" applyFont="1" applyFill="1" applyBorder="1" applyAlignment="1">
      <alignment horizontal="center" vertical="top" wrapText="1"/>
    </xf>
    <xf numFmtId="0" fontId="22" fillId="12" borderId="14" xfId="16" applyNumberFormat="1" applyFont="1" applyFill="1" applyBorder="1" applyAlignment="1" applyProtection="1">
      <alignment horizontal="center" vertical="top" wrapText="1"/>
    </xf>
    <xf numFmtId="0" fontId="22" fillId="12" borderId="14" xfId="0" applyFont="1" applyFill="1" applyBorder="1" applyAlignment="1">
      <alignment horizontal="center" wrapText="1"/>
    </xf>
    <xf numFmtId="4" fontId="22" fillId="12" borderId="14" xfId="0" applyNumberFormat="1" applyFont="1" applyFill="1" applyBorder="1" applyAlignment="1">
      <alignment horizontal="center" wrapText="1"/>
    </xf>
    <xf numFmtId="4" fontId="23" fillId="12" borderId="15" xfId="0" applyNumberFormat="1" applyFont="1" applyFill="1" applyBorder="1" applyAlignment="1">
      <alignment horizontal="center" wrapText="1"/>
    </xf>
    <xf numFmtId="0" fontId="0" fillId="12" borderId="14" xfId="0" applyFont="1" applyFill="1" applyBorder="1" applyAlignment="1">
      <alignment vertical="top" wrapText="1"/>
    </xf>
    <xf numFmtId="0" fontId="0" fillId="0" borderId="13" xfId="0" applyFont="1" applyBorder="1" applyAlignment="1">
      <alignment horizontal="center" vertical="center"/>
    </xf>
    <xf numFmtId="0" fontId="17" fillId="12" borderId="14" xfId="0" applyFont="1" applyFill="1" applyBorder="1" applyAlignment="1">
      <alignment horizontal="center"/>
    </xf>
    <xf numFmtId="4" fontId="0" fillId="12" borderId="14" xfId="0" applyNumberFormat="1" applyFont="1" applyFill="1" applyBorder="1"/>
    <xf numFmtId="4" fontId="17" fillId="12" borderId="15" xfId="0" applyNumberFormat="1" applyFont="1" applyFill="1" applyBorder="1"/>
    <xf numFmtId="0" fontId="17" fillId="12" borderId="14" xfId="16" applyNumberFormat="1" applyFont="1" applyFill="1" applyBorder="1" applyAlignment="1" applyProtection="1">
      <alignment vertical="top" wrapText="1"/>
    </xf>
    <xf numFmtId="4" fontId="19" fillId="0" borderId="15" xfId="0" applyNumberFormat="1" applyFont="1" applyFill="1" applyBorder="1"/>
    <xf numFmtId="0" fontId="0" fillId="12" borderId="14" xfId="16" applyNumberFormat="1" applyFont="1" applyFill="1" applyBorder="1" applyProtection="1">
      <alignment vertical="top" wrapText="1"/>
    </xf>
    <xf numFmtId="4" fontId="0" fillId="12" borderId="15" xfId="0" applyNumberFormat="1" applyFont="1" applyFill="1" applyBorder="1" applyAlignment="1">
      <alignment wrapText="1"/>
    </xf>
    <xf numFmtId="2" fontId="17" fillId="12" borderId="14" xfId="0" applyNumberFormat="1" applyFont="1" applyFill="1" applyBorder="1"/>
    <xf numFmtId="4" fontId="19" fillId="0" borderId="18" xfId="0" applyNumberFormat="1" applyFont="1" applyFill="1" applyBorder="1"/>
    <xf numFmtId="0" fontId="0" fillId="0" borderId="19" xfId="0" applyFont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vertical="top" wrapText="1"/>
    </xf>
    <xf numFmtId="0" fontId="17" fillId="0" borderId="20" xfId="0" applyFont="1" applyFill="1" applyBorder="1" applyAlignment="1">
      <alignment horizontal="center"/>
    </xf>
    <xf numFmtId="4" fontId="0" fillId="0" borderId="20" xfId="0" applyNumberFormat="1" applyFont="1" applyFill="1" applyBorder="1"/>
    <xf numFmtId="4" fontId="17" fillId="0" borderId="21" xfId="0" applyNumberFormat="1" applyFont="1" applyBorder="1"/>
    <xf numFmtId="0" fontId="0" fillId="0" borderId="20" xfId="0" applyFont="1" applyFill="1" applyBorder="1" applyAlignment="1">
      <alignment vertical="top" wrapText="1"/>
    </xf>
    <xf numFmtId="0" fontId="21" fillId="12" borderId="20" xfId="0" applyFont="1" applyFill="1" applyBorder="1" applyAlignment="1">
      <alignment horizontal="center" vertical="top" wrapText="1"/>
    </xf>
    <xf numFmtId="0" fontId="21" fillId="12" borderId="20" xfId="16" applyNumberFormat="1" applyFont="1" applyFill="1" applyBorder="1" applyAlignment="1" applyProtection="1">
      <alignment horizontal="center" vertical="center" wrapText="1"/>
    </xf>
    <xf numFmtId="0" fontId="24" fillId="12" borderId="20" xfId="0" applyFont="1" applyFill="1" applyBorder="1" applyAlignment="1">
      <alignment horizontal="center" wrapText="1"/>
    </xf>
    <xf numFmtId="4" fontId="24" fillId="12" borderId="20" xfId="0" applyNumberFormat="1" applyFont="1" applyFill="1" applyBorder="1" applyAlignment="1">
      <alignment wrapText="1"/>
    </xf>
    <xf numFmtId="4" fontId="0" fillId="12" borderId="21" xfId="0" applyNumberFormat="1" applyFont="1" applyFill="1" applyBorder="1" applyAlignment="1">
      <alignment wrapText="1"/>
    </xf>
    <xf numFmtId="0" fontId="21" fillId="12" borderId="20" xfId="0" applyFont="1" applyFill="1" applyBorder="1" applyAlignment="1">
      <alignment horizontal="center" vertical="center" wrapText="1"/>
    </xf>
    <xf numFmtId="4" fontId="21" fillId="12" borderId="20" xfId="0" applyNumberFormat="1" applyFont="1" applyFill="1" applyBorder="1" applyAlignment="1">
      <alignment horizontal="center" vertical="center" wrapText="1"/>
    </xf>
    <xf numFmtId="4" fontId="16" fillId="12" borderId="21" xfId="0" applyNumberFormat="1" applyFont="1" applyFill="1" applyBorder="1" applyAlignment="1">
      <alignment horizontal="center" vertical="center" wrapText="1"/>
    </xf>
    <xf numFmtId="0" fontId="24" fillId="12" borderId="20" xfId="0" applyFont="1" applyFill="1" applyBorder="1" applyAlignment="1">
      <alignment horizontal="center" vertical="top" wrapText="1"/>
    </xf>
    <xf numFmtId="0" fontId="24" fillId="12" borderId="20" xfId="16" applyNumberFormat="1" applyFont="1" applyFill="1" applyBorder="1" applyAlignment="1" applyProtection="1">
      <alignment vertical="top" wrapText="1"/>
    </xf>
    <xf numFmtId="0" fontId="25" fillId="12" borderId="20" xfId="0" applyFont="1" applyFill="1" applyBorder="1" applyAlignment="1">
      <alignment horizontal="center"/>
    </xf>
    <xf numFmtId="4" fontId="25" fillId="12" borderId="20" xfId="0" applyNumberFormat="1" applyFont="1" applyFill="1" applyBorder="1"/>
    <xf numFmtId="4" fontId="25" fillId="12" borderId="21" xfId="0" applyNumberFormat="1" applyFont="1" applyFill="1" applyBorder="1"/>
    <xf numFmtId="0" fontId="17" fillId="0" borderId="14" xfId="16" applyNumberFormat="1" applyFont="1" applyFill="1" applyBorder="1" applyAlignment="1" applyProtection="1">
      <alignment vertical="top" wrapText="1"/>
    </xf>
    <xf numFmtId="2" fontId="0" fillId="0" borderId="20" xfId="0" applyNumberFormat="1" applyFont="1" applyFill="1" applyBorder="1"/>
    <xf numFmtId="0" fontId="0" fillId="12" borderId="14" xfId="0" applyFont="1" applyFill="1" applyBorder="1" applyAlignment="1">
      <alignment vertical="top"/>
    </xf>
    <xf numFmtId="4" fontId="22" fillId="12" borderId="15" xfId="0" applyNumberFormat="1" applyFont="1" applyFill="1" applyBorder="1" applyAlignment="1">
      <alignment horizontal="center" wrapText="1"/>
    </xf>
    <xf numFmtId="0" fontId="26" fillId="12" borderId="13" xfId="0" applyFont="1" applyFill="1" applyBorder="1" applyAlignment="1">
      <alignment horizontal="center" vertical="center"/>
    </xf>
    <xf numFmtId="4" fontId="0" fillId="12" borderId="14" xfId="0" applyNumberFormat="1" applyFont="1" applyFill="1" applyBorder="1" applyAlignment="1">
      <alignment horizontal="right"/>
    </xf>
    <xf numFmtId="4" fontId="28" fillId="0" borderId="14" xfId="0" applyNumberFormat="1" applyFont="1" applyFill="1" applyBorder="1" applyAlignment="1">
      <alignment wrapText="1"/>
    </xf>
    <xf numFmtId="4" fontId="28" fillId="0" borderId="15" xfId="0" applyNumberFormat="1" applyFont="1" applyFill="1" applyBorder="1" applyAlignment="1">
      <alignment wrapText="1"/>
    </xf>
    <xf numFmtId="0" fontId="24" fillId="12" borderId="14" xfId="0" applyFont="1" applyFill="1" applyBorder="1" applyAlignment="1">
      <alignment horizontal="center" vertical="top" wrapText="1"/>
    </xf>
    <xf numFmtId="4" fontId="24" fillId="12" borderId="20" xfId="0" applyNumberFormat="1" applyFont="1" applyFill="1" applyBorder="1" applyAlignment="1">
      <alignment horizontal="right" wrapText="1"/>
    </xf>
    <xf numFmtId="4" fontId="0" fillId="0" borderId="14" xfId="0" applyNumberFormat="1" applyFont="1" applyFill="1" applyBorder="1"/>
    <xf numFmtId="0" fontId="27" fillId="12" borderId="25" xfId="16" applyNumberFormat="1" applyFont="1" applyFill="1" applyBorder="1" applyAlignment="1" applyProtection="1">
      <alignment horizontal="left" wrapText="1"/>
    </xf>
    <xf numFmtId="0" fontId="0" fillId="12" borderId="25" xfId="0" applyFont="1" applyFill="1" applyBorder="1" applyAlignment="1">
      <alignment horizontal="center" wrapText="1"/>
    </xf>
    <xf numFmtId="2" fontId="17" fillId="12" borderId="25" xfId="0" applyNumberFormat="1" applyFont="1" applyFill="1" applyBorder="1" applyAlignment="1">
      <alignment wrapText="1"/>
    </xf>
    <xf numFmtId="4" fontId="0" fillId="12" borderId="25" xfId="0" applyNumberFormat="1" applyFont="1" applyFill="1" applyBorder="1" applyAlignment="1">
      <alignment wrapText="1"/>
    </xf>
    <xf numFmtId="4" fontId="17" fillId="12" borderId="26" xfId="0" applyNumberFormat="1" applyFont="1" applyFill="1" applyBorder="1" applyAlignment="1">
      <alignment wrapText="1"/>
    </xf>
    <xf numFmtId="0" fontId="20" fillId="0" borderId="13" xfId="0" applyFont="1" applyFill="1" applyBorder="1" applyAlignment="1">
      <alignment horizontal="center" vertical="top"/>
    </xf>
    <xf numFmtId="0" fontId="16" fillId="0" borderId="14" xfId="0" applyFont="1" applyFill="1" applyBorder="1" applyAlignment="1">
      <alignment horizontal="center" vertical="top"/>
    </xf>
    <xf numFmtId="0" fontId="16" fillId="0" borderId="14" xfId="16" applyNumberFormat="1" applyFont="1" applyFill="1" applyBorder="1" applyAlignment="1" applyProtection="1">
      <alignment horizontal="center" vertical="top" wrapText="1"/>
    </xf>
    <xf numFmtId="0" fontId="16" fillId="0" borderId="14" xfId="0" applyFont="1" applyFill="1" applyBorder="1" applyAlignment="1">
      <alignment horizontal="center" vertical="center"/>
    </xf>
    <xf numFmtId="4" fontId="16" fillId="0" borderId="14" xfId="0" applyNumberFormat="1" applyFont="1" applyFill="1" applyBorder="1" applyAlignment="1">
      <alignment horizontal="center"/>
    </xf>
    <xf numFmtId="4" fontId="16" fillId="0" borderId="15" xfId="0" applyNumberFormat="1" applyFont="1" applyFill="1" applyBorder="1" applyAlignment="1">
      <alignment horizontal="center"/>
    </xf>
    <xf numFmtId="0" fontId="17" fillId="0" borderId="25" xfId="0" applyFont="1" applyFill="1" applyBorder="1" applyAlignment="1">
      <alignment horizontal="center"/>
    </xf>
    <xf numFmtId="0" fontId="24" fillId="12" borderId="25" xfId="0" applyFont="1" applyFill="1" applyBorder="1" applyAlignment="1">
      <alignment horizontal="center" vertical="top" wrapText="1"/>
    </xf>
    <xf numFmtId="0" fontId="17" fillId="0" borderId="14" xfId="0" applyFont="1" applyBorder="1" applyAlignment="1">
      <alignment horizontal="center"/>
    </xf>
    <xf numFmtId="4" fontId="0" fillId="0" borderId="14" xfId="0" applyNumberFormat="1" applyFont="1" applyBorder="1"/>
    <xf numFmtId="4" fontId="17" fillId="0" borderId="15" xfId="0" applyNumberFormat="1" applyFont="1" applyBorder="1"/>
    <xf numFmtId="0" fontId="0" fillId="0" borderId="25" xfId="0" applyFont="1" applyFill="1" applyBorder="1" applyAlignment="1">
      <alignment horizontal="center" vertical="center"/>
    </xf>
    <xf numFmtId="0" fontId="17" fillId="0" borderId="25" xfId="16" applyNumberFormat="1" applyFont="1" applyFill="1" applyBorder="1" applyAlignment="1" applyProtection="1">
      <alignment horizontal="left" vertical="top" wrapText="1"/>
    </xf>
    <xf numFmtId="4" fontId="17" fillId="0" borderId="25" xfId="0" applyNumberFormat="1" applyFont="1" applyFill="1" applyBorder="1" applyAlignment="1">
      <alignment horizontal="right"/>
    </xf>
    <xf numFmtId="4" fontId="0" fillId="0" borderId="25" xfId="0" applyNumberFormat="1" applyFont="1" applyFill="1" applyBorder="1"/>
    <xf numFmtId="4" fontId="17" fillId="0" borderId="26" xfId="0" applyNumberFormat="1" applyFont="1" applyFill="1" applyBorder="1"/>
    <xf numFmtId="4" fontId="0" fillId="12" borderId="15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" fontId="0" fillId="12" borderId="15" xfId="0" applyNumberFormat="1" applyFont="1" applyFill="1" applyBorder="1" applyAlignment="1">
      <alignment horizontal="right"/>
    </xf>
    <xf numFmtId="0" fontId="17" fillId="0" borderId="14" xfId="0" applyFont="1" applyFill="1" applyBorder="1" applyAlignment="1">
      <alignment vertical="top" wrapText="1"/>
    </xf>
    <xf numFmtId="0" fontId="0" fillId="12" borderId="14" xfId="0" applyFont="1" applyFill="1" applyBorder="1" applyAlignment="1">
      <alignment horizontal="center" wrapText="1"/>
    </xf>
    <xf numFmtId="4" fontId="0" fillId="0" borderId="15" xfId="0" applyNumberFormat="1" applyFont="1" applyFill="1" applyBorder="1"/>
    <xf numFmtId="0" fontId="0" fillId="0" borderId="14" xfId="0" applyFont="1" applyFill="1" applyBorder="1" applyAlignment="1">
      <alignment vertical="top" wrapText="1"/>
    </xf>
    <xf numFmtId="4" fontId="0" fillId="12" borderId="15" xfId="0" applyNumberFormat="1" applyFont="1" applyFill="1" applyBorder="1"/>
    <xf numFmtId="2" fontId="17" fillId="12" borderId="15" xfId="0" applyNumberFormat="1" applyFont="1" applyFill="1" applyBorder="1"/>
    <xf numFmtId="0" fontId="27" fillId="12" borderId="14" xfId="16" applyNumberFormat="1" applyFont="1" applyFill="1" applyBorder="1" applyAlignment="1" applyProtection="1">
      <alignment horizontal="left" wrapText="1"/>
    </xf>
    <xf numFmtId="2" fontId="17" fillId="12" borderId="15" xfId="0" applyNumberFormat="1" applyFont="1" applyFill="1" applyBorder="1" applyAlignment="1">
      <alignment wrapText="1"/>
    </xf>
    <xf numFmtId="0" fontId="24" fillId="12" borderId="14" xfId="16" applyNumberFormat="1" applyFont="1" applyFill="1" applyBorder="1" applyAlignment="1" applyProtection="1">
      <alignment vertical="top" wrapText="1"/>
    </xf>
    <xf numFmtId="4" fontId="24" fillId="12" borderId="15" xfId="0" applyNumberFormat="1" applyFont="1" applyFill="1" applyBorder="1" applyAlignment="1">
      <alignment wrapText="1"/>
    </xf>
    <xf numFmtId="4" fontId="0" fillId="0" borderId="15" xfId="0" applyNumberFormat="1" applyFont="1" applyBorder="1"/>
    <xf numFmtId="0" fontId="17" fillId="0" borderId="14" xfId="16" applyNumberFormat="1" applyFont="1" applyFill="1" applyBorder="1" applyAlignment="1" applyProtection="1">
      <alignment horizontal="left" vertical="top" wrapText="1"/>
    </xf>
    <xf numFmtId="0" fontId="17" fillId="0" borderId="14" xfId="0" applyFont="1" applyFill="1" applyBorder="1" applyAlignment="1">
      <alignment horizontal="center"/>
    </xf>
    <xf numFmtId="4" fontId="17" fillId="0" borderId="15" xfId="0" applyNumberFormat="1" applyFont="1" applyFill="1" applyBorder="1" applyAlignment="1">
      <alignment horizontal="right"/>
    </xf>
    <xf numFmtId="0" fontId="21" fillId="12" borderId="14" xfId="0" applyFont="1" applyFill="1" applyBorder="1" applyAlignment="1">
      <alignment horizontal="center" vertical="top" wrapText="1"/>
    </xf>
    <xf numFmtId="0" fontId="21" fillId="12" borderId="14" xfId="16" applyNumberFormat="1" applyFont="1" applyFill="1" applyBorder="1" applyAlignment="1" applyProtection="1">
      <alignment horizontal="center" vertical="center" wrapText="1"/>
    </xf>
    <xf numFmtId="0" fontId="21" fillId="12" borderId="14" xfId="0" applyFont="1" applyFill="1" applyBorder="1" applyAlignment="1">
      <alignment horizontal="center" vertical="center" wrapText="1"/>
    </xf>
    <xf numFmtId="4" fontId="21" fillId="12" borderId="15" xfId="0" applyNumberFormat="1" applyFont="1" applyFill="1" applyBorder="1" applyAlignment="1">
      <alignment horizontal="center" vertical="center" wrapText="1"/>
    </xf>
    <xf numFmtId="0" fontId="24" fillId="12" borderId="14" xfId="0" applyFont="1" applyFill="1" applyBorder="1" applyAlignment="1">
      <alignment horizontal="center" wrapText="1"/>
    </xf>
    <xf numFmtId="0" fontId="25" fillId="12" borderId="14" xfId="0" applyFont="1" applyFill="1" applyBorder="1" applyAlignment="1">
      <alignment horizontal="center"/>
    </xf>
    <xf numFmtId="4" fontId="25" fillId="12" borderId="15" xfId="0" applyNumberFormat="1" applyFont="1" applyFill="1" applyBorder="1"/>
    <xf numFmtId="0" fontId="0" fillId="0" borderId="16" xfId="0" applyFont="1" applyBorder="1" applyAlignment="1">
      <alignment horizontal="center" vertical="center"/>
    </xf>
    <xf numFmtId="0" fontId="24" fillId="12" borderId="17" xfId="0" applyFont="1" applyFill="1" applyBorder="1" applyAlignment="1">
      <alignment horizontal="center" vertical="top" wrapText="1"/>
    </xf>
    <xf numFmtId="0" fontId="24" fillId="12" borderId="17" xfId="16" applyNumberFormat="1" applyFont="1" applyFill="1" applyBorder="1" applyAlignment="1" applyProtection="1">
      <alignment vertical="top" wrapText="1"/>
    </xf>
    <xf numFmtId="0" fontId="17" fillId="0" borderId="17" xfId="0" applyFont="1" applyFill="1" applyBorder="1" applyAlignment="1">
      <alignment horizontal="center"/>
    </xf>
    <xf numFmtId="2" fontId="0" fillId="0" borderId="18" xfId="0" applyNumberFormat="1" applyFont="1" applyFill="1" applyBorder="1"/>
    <xf numFmtId="4" fontId="14" fillId="12" borderId="10" xfId="0" applyNumberFormat="1" applyFont="1" applyFill="1" applyBorder="1" applyAlignment="1">
      <alignment horizontal="center"/>
    </xf>
    <xf numFmtId="4" fontId="14" fillId="12" borderId="11" xfId="0" applyNumberFormat="1" applyFont="1" applyFill="1" applyBorder="1" applyAlignment="1">
      <alignment horizontal="center"/>
    </xf>
    <xf numFmtId="4" fontId="14" fillId="12" borderId="12" xfId="0" applyNumberFormat="1" applyFont="1" applyFill="1" applyBorder="1" applyAlignment="1">
      <alignment horizontal="center"/>
    </xf>
    <xf numFmtId="0" fontId="14" fillId="12" borderId="13" xfId="0" applyFont="1" applyFill="1" applyBorder="1" applyAlignment="1">
      <alignment horizontal="center" wrapText="1"/>
    </xf>
    <xf numFmtId="0" fontId="14" fillId="12" borderId="14" xfId="0" applyFont="1" applyFill="1" applyBorder="1" applyAlignment="1">
      <alignment horizontal="center" wrapText="1"/>
    </xf>
    <xf numFmtId="0" fontId="14" fillId="12" borderId="15" xfId="0" applyFont="1" applyFill="1" applyBorder="1" applyAlignment="1">
      <alignment horizontal="center" wrapText="1"/>
    </xf>
    <xf numFmtId="0" fontId="14" fillId="12" borderId="13" xfId="0" applyFont="1" applyFill="1" applyBorder="1" applyAlignment="1">
      <alignment horizontal="center" vertical="center" wrapText="1"/>
    </xf>
    <xf numFmtId="0" fontId="14" fillId="12" borderId="14" xfId="0" applyFont="1" applyFill="1" applyBorder="1" applyAlignment="1">
      <alignment horizontal="center" vertical="center" wrapText="1"/>
    </xf>
    <xf numFmtId="0" fontId="14" fillId="12" borderId="15" xfId="0" applyFont="1" applyFill="1" applyBorder="1" applyAlignment="1">
      <alignment horizontal="center" vertical="center" wrapText="1"/>
    </xf>
    <xf numFmtId="0" fontId="0" fillId="12" borderId="13" xfId="0" applyFont="1" applyFill="1" applyBorder="1" applyAlignment="1">
      <alignment horizontal="center" vertical="center" wrapText="1"/>
    </xf>
    <xf numFmtId="0" fontId="0" fillId="12" borderId="14" xfId="0" applyFont="1" applyFill="1" applyBorder="1" applyAlignment="1">
      <alignment horizontal="center" vertical="center" wrapText="1"/>
    </xf>
    <xf numFmtId="0" fontId="0" fillId="12" borderId="15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/>
    </xf>
    <xf numFmtId="0" fontId="19" fillId="0" borderId="17" xfId="0" applyFont="1" applyFill="1" applyBorder="1" applyAlignment="1">
      <alignment horizontal="center"/>
    </xf>
    <xf numFmtId="0" fontId="19" fillId="0" borderId="13" xfId="0" applyFont="1" applyFill="1" applyBorder="1" applyAlignment="1">
      <alignment horizontal="center"/>
    </xf>
    <xf numFmtId="0" fontId="19" fillId="0" borderId="14" xfId="0" applyFont="1" applyFill="1" applyBorder="1" applyAlignment="1">
      <alignment horizontal="center"/>
    </xf>
    <xf numFmtId="0" fontId="14" fillId="12" borderId="22" xfId="0" applyFont="1" applyFill="1" applyBorder="1" applyAlignment="1">
      <alignment horizontal="center" wrapText="1"/>
    </xf>
    <xf numFmtId="0" fontId="14" fillId="12" borderId="23" xfId="0" applyFont="1" applyFill="1" applyBorder="1" applyAlignment="1">
      <alignment horizontal="center" wrapText="1"/>
    </xf>
    <xf numFmtId="0" fontId="14" fillId="12" borderId="24" xfId="0" applyFont="1" applyFill="1" applyBorder="1" applyAlignment="1">
      <alignment horizontal="center" wrapText="1"/>
    </xf>
    <xf numFmtId="4" fontId="0" fillId="12" borderId="14" xfId="0" applyNumberFormat="1" applyFont="1" applyFill="1" applyBorder="1" applyAlignment="1">
      <alignment horizontal="center" vertical="center" wrapText="1"/>
    </xf>
    <xf numFmtId="4" fontId="0" fillId="12" borderId="15" xfId="0" applyNumberFormat="1" applyFont="1" applyFill="1" applyBorder="1" applyAlignment="1">
      <alignment horizontal="center" vertical="center" wrapText="1"/>
    </xf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Obliczenia" xfId="15" builtinId="22" customBuiltin="1"/>
    <cellStyle name="Opis" xfId="16" xr:uid="{00000000-0005-0000-0000-000010000000}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6"/>
  <sheetViews>
    <sheetView view="pageBreakPreview" zoomScaleNormal="150" workbookViewId="0">
      <selection activeCell="L10" sqref="L10"/>
    </sheetView>
  </sheetViews>
  <sheetFormatPr defaultColWidth="7.85546875" defaultRowHeight="12.75"/>
  <cols>
    <col min="1" max="1" width="4.5703125" style="1" customWidth="1"/>
    <col min="2" max="2" width="11.85546875" style="1" customWidth="1"/>
    <col min="3" max="3" width="55.7109375" style="2" customWidth="1"/>
    <col min="4" max="4" width="6.28515625" style="5" customWidth="1"/>
    <col min="5" max="5" width="9.42578125" style="3" customWidth="1"/>
    <col min="6" max="16384" width="7.85546875" style="4"/>
  </cols>
  <sheetData>
    <row r="1" spans="1:5" ht="16.5" thickTop="1">
      <c r="A1" s="118" t="s">
        <v>14</v>
      </c>
      <c r="B1" s="119"/>
      <c r="C1" s="119"/>
      <c r="D1" s="119"/>
      <c r="E1" s="120"/>
    </row>
    <row r="2" spans="1:5" ht="81.75" customHeight="1">
      <c r="A2" s="121" t="s">
        <v>58</v>
      </c>
      <c r="B2" s="122"/>
      <c r="C2" s="122"/>
      <c r="D2" s="122"/>
      <c r="E2" s="123"/>
    </row>
    <row r="3" spans="1:5" ht="15.6" customHeight="1">
      <c r="A3" s="124" t="s">
        <v>80</v>
      </c>
      <c r="B3" s="125"/>
      <c r="C3" s="125"/>
      <c r="D3" s="125"/>
      <c r="E3" s="126"/>
    </row>
    <row r="4" spans="1:5" ht="13.35" customHeight="1">
      <c r="A4" s="127" t="s">
        <v>0</v>
      </c>
      <c r="B4" s="128" t="s">
        <v>1</v>
      </c>
      <c r="C4" s="128" t="s">
        <v>2</v>
      </c>
      <c r="D4" s="128" t="s">
        <v>3</v>
      </c>
      <c r="E4" s="129"/>
    </row>
    <row r="5" spans="1:5">
      <c r="A5" s="127"/>
      <c r="B5" s="128"/>
      <c r="C5" s="128"/>
      <c r="D5" s="6" t="s">
        <v>4</v>
      </c>
      <c r="E5" s="89" t="s">
        <v>5</v>
      </c>
    </row>
    <row r="6" spans="1:5">
      <c r="A6" s="8">
        <v>1</v>
      </c>
      <c r="B6" s="9">
        <v>2</v>
      </c>
      <c r="C6" s="10">
        <v>3</v>
      </c>
      <c r="D6" s="11">
        <v>4</v>
      </c>
      <c r="E6" s="13" t="s">
        <v>6</v>
      </c>
    </row>
    <row r="7" spans="1:5" ht="18">
      <c r="A7" s="14" t="s">
        <v>7</v>
      </c>
      <c r="B7" s="15"/>
      <c r="C7" s="16" t="s">
        <v>18</v>
      </c>
      <c r="D7" s="17" t="s">
        <v>7</v>
      </c>
      <c r="E7" s="19" t="s">
        <v>7</v>
      </c>
    </row>
    <row r="8" spans="1:5">
      <c r="A8" s="20" t="s">
        <v>7</v>
      </c>
      <c r="B8" s="21" t="s">
        <v>33</v>
      </c>
      <c r="C8" s="22" t="s">
        <v>34</v>
      </c>
      <c r="D8" s="23" t="s">
        <v>7</v>
      </c>
      <c r="E8" s="60" t="s">
        <v>7</v>
      </c>
    </row>
    <row r="9" spans="1:5" ht="51">
      <c r="A9" s="61">
        <v>1</v>
      </c>
      <c r="B9" s="90" t="s">
        <v>33</v>
      </c>
      <c r="C9" s="26" t="s">
        <v>59</v>
      </c>
      <c r="D9" s="6" t="s">
        <v>11</v>
      </c>
      <c r="E9" s="91">
        <v>1</v>
      </c>
    </row>
    <row r="10" spans="1:5" ht="19.5" customHeight="1">
      <c r="A10" s="20" t="s">
        <v>7</v>
      </c>
      <c r="B10" s="21" t="s">
        <v>25</v>
      </c>
      <c r="C10" s="22" t="s">
        <v>19</v>
      </c>
      <c r="D10" s="23" t="s">
        <v>7</v>
      </c>
      <c r="E10" s="60"/>
    </row>
    <row r="11" spans="1:5" ht="63" customHeight="1">
      <c r="A11" s="27">
        <f>MAX($A$9:A10)+1</f>
        <v>2</v>
      </c>
      <c r="B11" s="90" t="s">
        <v>29</v>
      </c>
      <c r="C11" s="92" t="s">
        <v>56</v>
      </c>
      <c r="D11" s="93" t="s">
        <v>10</v>
      </c>
      <c r="E11" s="94">
        <v>120</v>
      </c>
    </row>
    <row r="12" spans="1:5" ht="30" customHeight="1">
      <c r="A12" s="27">
        <f>MAX($A$10:A11)+1</f>
        <v>3</v>
      </c>
      <c r="B12" s="90" t="s">
        <v>30</v>
      </c>
      <c r="C12" s="95" t="s">
        <v>42</v>
      </c>
      <c r="D12" s="93" t="s">
        <v>10</v>
      </c>
      <c r="E12" s="94">
        <v>90</v>
      </c>
    </row>
    <row r="13" spans="1:5" ht="128.25" customHeight="1">
      <c r="A13" s="27">
        <f>MAX($A$10:A12)+1</f>
        <v>4</v>
      </c>
      <c r="B13" s="15" t="s">
        <v>24</v>
      </c>
      <c r="C13" s="26" t="s">
        <v>69</v>
      </c>
      <c r="D13" s="28" t="s">
        <v>11</v>
      </c>
      <c r="E13" s="96">
        <v>1</v>
      </c>
    </row>
    <row r="14" spans="1:5" ht="51">
      <c r="A14" s="27">
        <f>MAX($A$10:A13)+1</f>
        <v>5</v>
      </c>
      <c r="B14" s="15" t="s">
        <v>24</v>
      </c>
      <c r="C14" s="31" t="s">
        <v>41</v>
      </c>
      <c r="D14" s="28" t="s">
        <v>27</v>
      </c>
      <c r="E14" s="97">
        <v>1</v>
      </c>
    </row>
    <row r="15" spans="1:5" ht="42" customHeight="1">
      <c r="A15" s="27">
        <f>MAX($A$10:A14)+1</f>
        <v>6</v>
      </c>
      <c r="B15" s="15" t="s">
        <v>24</v>
      </c>
      <c r="C15" s="31" t="s">
        <v>70</v>
      </c>
      <c r="D15" s="28" t="s">
        <v>11</v>
      </c>
      <c r="E15" s="97">
        <v>1</v>
      </c>
    </row>
    <row r="16" spans="1:5" ht="22.5" customHeight="1">
      <c r="A16" s="20" t="s">
        <v>7</v>
      </c>
      <c r="B16" s="21" t="s">
        <v>44</v>
      </c>
      <c r="C16" s="22" t="s">
        <v>45</v>
      </c>
      <c r="D16" s="23" t="s">
        <v>7</v>
      </c>
      <c r="E16" s="60" t="s">
        <v>7</v>
      </c>
    </row>
    <row r="17" spans="1:5" ht="45" customHeight="1">
      <c r="A17" s="27">
        <f>MAX($A$10:A16)+1</f>
        <v>7</v>
      </c>
      <c r="B17" s="15" t="s">
        <v>57</v>
      </c>
      <c r="C17" s="31" t="s">
        <v>60</v>
      </c>
      <c r="D17" s="28" t="s">
        <v>46</v>
      </c>
      <c r="E17" s="96">
        <v>2234.3000000000002</v>
      </c>
    </row>
    <row r="18" spans="1:5" ht="45" customHeight="1">
      <c r="A18" s="27">
        <f>MAX($A$10:A17)+1</f>
        <v>8</v>
      </c>
      <c r="B18" s="15" t="s">
        <v>57</v>
      </c>
      <c r="C18" s="31" t="s">
        <v>61</v>
      </c>
      <c r="D18" s="28" t="s">
        <v>46</v>
      </c>
      <c r="E18" s="96">
        <v>476</v>
      </c>
    </row>
    <row r="19" spans="1:5" ht="20.25" customHeight="1">
      <c r="A19" s="20" t="s">
        <v>7</v>
      </c>
      <c r="B19" s="21" t="s">
        <v>20</v>
      </c>
      <c r="C19" s="22" t="s">
        <v>21</v>
      </c>
      <c r="D19" s="23" t="s">
        <v>7</v>
      </c>
      <c r="E19" s="60" t="s">
        <v>7</v>
      </c>
    </row>
    <row r="20" spans="1:5" ht="30.75" customHeight="1">
      <c r="A20" s="27">
        <f>MAX($A$10:A19)+1</f>
        <v>9</v>
      </c>
      <c r="B20" s="15" t="s">
        <v>78</v>
      </c>
      <c r="C20" s="98" t="s">
        <v>63</v>
      </c>
      <c r="D20" s="93" t="s">
        <v>10</v>
      </c>
      <c r="E20" s="99">
        <v>2.6</v>
      </c>
    </row>
    <row r="21" spans="1:5" ht="17.25" customHeight="1">
      <c r="A21" s="27">
        <f>MAX($A$10:A20)+1</f>
        <v>10</v>
      </c>
      <c r="B21" s="15" t="s">
        <v>78</v>
      </c>
      <c r="C21" s="98" t="s">
        <v>79</v>
      </c>
      <c r="D21" s="6" t="s">
        <v>10</v>
      </c>
      <c r="E21" s="96">
        <v>8.85</v>
      </c>
    </row>
    <row r="22" spans="1:5" ht="18.75" customHeight="1">
      <c r="A22" s="27">
        <f>MAX($A$10:A21)+1</f>
        <v>11</v>
      </c>
      <c r="B22" s="15" t="s">
        <v>43</v>
      </c>
      <c r="C22" s="98" t="s">
        <v>62</v>
      </c>
      <c r="D22" s="93" t="s">
        <v>10</v>
      </c>
      <c r="E22" s="99">
        <v>7.6</v>
      </c>
    </row>
    <row r="23" spans="1:5" ht="22.5" customHeight="1">
      <c r="A23" s="20" t="s">
        <v>7</v>
      </c>
      <c r="B23" s="21" t="s">
        <v>47</v>
      </c>
      <c r="C23" s="22" t="s">
        <v>48</v>
      </c>
      <c r="D23" s="23" t="s">
        <v>7</v>
      </c>
      <c r="E23" s="60" t="s">
        <v>7</v>
      </c>
    </row>
    <row r="24" spans="1:5" ht="42.75" customHeight="1">
      <c r="A24" s="27">
        <f>MAX($A$10:A23)+1</f>
        <v>12</v>
      </c>
      <c r="B24" s="15" t="s">
        <v>49</v>
      </c>
      <c r="C24" s="31" t="s">
        <v>50</v>
      </c>
      <c r="D24" s="28" t="s">
        <v>17</v>
      </c>
      <c r="E24" s="96">
        <v>40.4</v>
      </c>
    </row>
    <row r="25" spans="1:5" ht="32.25" customHeight="1">
      <c r="A25" s="27">
        <f>MAX($A$10:A24)+1</f>
        <v>13</v>
      </c>
      <c r="B25" s="15" t="s">
        <v>49</v>
      </c>
      <c r="C25" s="31" t="s">
        <v>71</v>
      </c>
      <c r="D25" s="28" t="s">
        <v>17</v>
      </c>
      <c r="E25" s="96">
        <v>5.0999999999999996</v>
      </c>
    </row>
    <row r="26" spans="1:5" ht="34.5" customHeight="1">
      <c r="A26" s="27">
        <f>MAX($A$10:A25)+1</f>
        <v>14</v>
      </c>
      <c r="B26" s="65" t="s">
        <v>53</v>
      </c>
      <c r="C26" s="100" t="s">
        <v>54</v>
      </c>
      <c r="D26" s="28" t="s">
        <v>17</v>
      </c>
      <c r="E26" s="101">
        <v>22</v>
      </c>
    </row>
    <row r="27" spans="1:5" ht="27" customHeight="1">
      <c r="A27" s="27">
        <f>MAX($A$10:A26)+1</f>
        <v>15</v>
      </c>
      <c r="B27" s="65" t="s">
        <v>55</v>
      </c>
      <c r="C27" s="57" t="s">
        <v>65</v>
      </c>
      <c r="D27" s="81" t="s">
        <v>10</v>
      </c>
      <c r="E27" s="102">
        <v>16.12</v>
      </c>
    </row>
    <row r="28" spans="1:5" ht="22.5" customHeight="1">
      <c r="A28" s="73" t="s">
        <v>7</v>
      </c>
      <c r="B28" s="74" t="s">
        <v>51</v>
      </c>
      <c r="C28" s="75" t="s">
        <v>52</v>
      </c>
      <c r="D28" s="76" t="s">
        <v>7</v>
      </c>
      <c r="E28" s="78" t="s">
        <v>7</v>
      </c>
    </row>
    <row r="29" spans="1:5" ht="96.75" customHeight="1">
      <c r="A29" s="27">
        <f>MAX($A$10:A28)+1</f>
        <v>16</v>
      </c>
      <c r="B29" s="90" t="s">
        <v>73</v>
      </c>
      <c r="C29" s="103" t="s">
        <v>74</v>
      </c>
      <c r="D29" s="104" t="s">
        <v>40</v>
      </c>
      <c r="E29" s="105">
        <v>22</v>
      </c>
    </row>
    <row r="30" spans="1:5" ht="28.5" customHeight="1">
      <c r="A30" s="20" t="s">
        <v>7</v>
      </c>
      <c r="B30" s="21" t="s">
        <v>22</v>
      </c>
      <c r="C30" s="22" t="s">
        <v>16</v>
      </c>
      <c r="D30" s="23" t="s">
        <v>7</v>
      </c>
      <c r="E30" s="60" t="s">
        <v>7</v>
      </c>
    </row>
    <row r="31" spans="1:5" ht="41.25" customHeight="1">
      <c r="A31" s="27">
        <f>MAX($A$10:A30)+1</f>
        <v>17</v>
      </c>
      <c r="B31" s="59" t="s">
        <v>37</v>
      </c>
      <c r="C31" s="33" t="s">
        <v>38</v>
      </c>
      <c r="D31" s="28" t="s">
        <v>17</v>
      </c>
      <c r="E31" s="64">
        <v>36</v>
      </c>
    </row>
    <row r="32" spans="1:5" ht="27" customHeight="1">
      <c r="A32" s="27">
        <f>MAX($A$10:A31)+1</f>
        <v>18</v>
      </c>
      <c r="B32" s="59" t="s">
        <v>39</v>
      </c>
      <c r="C32" s="33" t="s">
        <v>64</v>
      </c>
      <c r="D32" s="28" t="s">
        <v>17</v>
      </c>
      <c r="E32" s="64">
        <v>36</v>
      </c>
    </row>
    <row r="33" spans="1:7" ht="21.75" customHeight="1">
      <c r="A33" s="27">
        <f>MAX($A$10:A32)+1</f>
        <v>19</v>
      </c>
      <c r="B33" s="106" t="s">
        <v>31</v>
      </c>
      <c r="C33" s="107" t="s">
        <v>36</v>
      </c>
      <c r="D33" s="108" t="s">
        <v>7</v>
      </c>
      <c r="E33" s="109" t="s">
        <v>7</v>
      </c>
    </row>
    <row r="34" spans="1:7" ht="29.25" customHeight="1">
      <c r="A34" s="27">
        <f>MAX($A$10:A33)+1</f>
        <v>20</v>
      </c>
      <c r="B34" s="65" t="s">
        <v>31</v>
      </c>
      <c r="C34" s="100" t="s">
        <v>67</v>
      </c>
      <c r="D34" s="110" t="s">
        <v>11</v>
      </c>
      <c r="E34" s="101">
        <v>1</v>
      </c>
    </row>
    <row r="35" spans="1:7" ht="30.75" customHeight="1">
      <c r="A35" s="27">
        <f>MAX($A$10:A34)+1</f>
        <v>21</v>
      </c>
      <c r="B35" s="65" t="s">
        <v>31</v>
      </c>
      <c r="C35" s="100" t="s">
        <v>66</v>
      </c>
      <c r="D35" s="111" t="s">
        <v>11</v>
      </c>
      <c r="E35" s="112">
        <v>1</v>
      </c>
    </row>
    <row r="36" spans="1:7" ht="27" customHeight="1">
      <c r="A36" s="27">
        <f>MAX($A$10:A35)+1</f>
        <v>22</v>
      </c>
      <c r="B36" s="65" t="s">
        <v>31</v>
      </c>
      <c r="C36" s="100" t="s">
        <v>75</v>
      </c>
      <c r="D36" s="111" t="s">
        <v>11</v>
      </c>
      <c r="E36" s="112">
        <v>1</v>
      </c>
    </row>
    <row r="37" spans="1:7" ht="27" customHeight="1">
      <c r="A37" s="27">
        <f>MAX($A$10:A36)+1</f>
        <v>23</v>
      </c>
      <c r="B37" s="65" t="s">
        <v>31</v>
      </c>
      <c r="C37" s="100" t="s">
        <v>77</v>
      </c>
      <c r="D37" s="111" t="s">
        <v>40</v>
      </c>
      <c r="E37" s="112">
        <v>22</v>
      </c>
    </row>
    <row r="38" spans="1:7" ht="30" customHeight="1">
      <c r="A38" s="27">
        <f>MAX($A$10:A37)+1</f>
        <v>24</v>
      </c>
      <c r="B38" s="65" t="s">
        <v>31</v>
      </c>
      <c r="C38" s="100" t="s">
        <v>76</v>
      </c>
      <c r="D38" s="111" t="s">
        <v>40</v>
      </c>
      <c r="E38" s="112">
        <v>11</v>
      </c>
    </row>
    <row r="39" spans="1:7" ht="24.75" customHeight="1">
      <c r="A39" s="27">
        <f>MAX($A$10:A38)+1</f>
        <v>25</v>
      </c>
      <c r="B39" s="65" t="s">
        <v>32</v>
      </c>
      <c r="C39" s="100" t="s">
        <v>72</v>
      </c>
      <c r="D39" s="111" t="s">
        <v>11</v>
      </c>
      <c r="E39" s="112">
        <v>1</v>
      </c>
    </row>
    <row r="40" spans="1:7" ht="57" customHeight="1" thickBot="1">
      <c r="A40" s="113">
        <f>MAX($A$10:A39)+1</f>
        <v>26</v>
      </c>
      <c r="B40" s="114" t="s">
        <v>35</v>
      </c>
      <c r="C40" s="115" t="s">
        <v>68</v>
      </c>
      <c r="D40" s="116" t="s">
        <v>11</v>
      </c>
      <c r="E40" s="117">
        <v>1</v>
      </c>
    </row>
    <row r="41" spans="1:7" ht="35.25" customHeight="1" thickTop="1"/>
    <row r="42" spans="1:7" ht="39" customHeight="1"/>
    <row r="43" spans="1:7" ht="39" customHeight="1"/>
    <row r="44" spans="1:7" ht="39" customHeight="1"/>
    <row r="45" spans="1:7" ht="39" customHeight="1"/>
    <row r="46" spans="1:7" s="1" customFormat="1" ht="39" customHeight="1">
      <c r="C46" s="2"/>
      <c r="D46" s="5"/>
      <c r="E46" s="3"/>
      <c r="F46" s="4"/>
      <c r="G46" s="4"/>
    </row>
    <row r="47" spans="1:7" s="1" customFormat="1" ht="39" customHeight="1">
      <c r="C47" s="2"/>
      <c r="D47" s="5"/>
      <c r="E47" s="3"/>
      <c r="F47" s="4"/>
      <c r="G47" s="4"/>
    </row>
    <row r="48" spans="1:7" s="1" customFormat="1" ht="46.5" customHeight="1">
      <c r="C48" s="2"/>
      <c r="D48" s="5"/>
      <c r="E48" s="3"/>
      <c r="F48" s="4"/>
      <c r="G48" s="4"/>
    </row>
    <row r="49" spans="3:7" s="1" customFormat="1" ht="42.75" customHeight="1">
      <c r="C49" s="2"/>
      <c r="D49" s="5"/>
      <c r="E49" s="3"/>
      <c r="F49" s="4"/>
      <c r="G49" s="4"/>
    </row>
    <row r="50" spans="3:7" s="1" customFormat="1" ht="46.5" customHeight="1">
      <c r="C50" s="2"/>
      <c r="D50" s="5"/>
      <c r="E50" s="3"/>
      <c r="F50" s="4"/>
      <c r="G50" s="4"/>
    </row>
    <row r="51" spans="3:7" s="1" customFormat="1" ht="84.75" customHeight="1">
      <c r="C51" s="2"/>
      <c r="D51" s="5"/>
      <c r="E51" s="3"/>
      <c r="F51" s="4"/>
      <c r="G51" s="4"/>
    </row>
    <row r="52" spans="3:7" s="1" customFormat="1" ht="29.25" customHeight="1">
      <c r="C52" s="2"/>
      <c r="D52" s="5"/>
      <c r="E52" s="3"/>
      <c r="F52" s="4"/>
      <c r="G52" s="4"/>
    </row>
    <row r="53" spans="3:7" s="1" customFormat="1" ht="29.25" customHeight="1">
      <c r="C53" s="2"/>
      <c r="D53" s="5"/>
      <c r="E53" s="3"/>
      <c r="F53" s="4"/>
      <c r="G53" s="4"/>
    </row>
    <row r="54" spans="3:7" s="1" customFormat="1" ht="28.5" customHeight="1">
      <c r="C54" s="2"/>
      <c r="D54" s="5"/>
      <c r="E54" s="3"/>
      <c r="F54" s="4"/>
      <c r="G54" s="4"/>
    </row>
    <row r="55" spans="3:7" s="1" customFormat="1" ht="25.5" customHeight="1">
      <c r="C55" s="2"/>
      <c r="D55" s="5"/>
      <c r="E55" s="3"/>
      <c r="F55" s="4"/>
      <c r="G55" s="4"/>
    </row>
    <row r="56" spans="3:7" s="1" customFormat="1" ht="32.25" customHeight="1">
      <c r="C56" s="2"/>
      <c r="D56" s="5"/>
      <c r="E56" s="3"/>
      <c r="F56" s="4"/>
      <c r="G56" s="4"/>
    </row>
    <row r="57" spans="3:7" s="1" customFormat="1" ht="32.25" customHeight="1">
      <c r="C57" s="2"/>
      <c r="D57" s="5"/>
      <c r="E57" s="3"/>
      <c r="F57" s="4"/>
      <c r="G57" s="4"/>
    </row>
    <row r="58" spans="3:7" s="1" customFormat="1" ht="32.25" customHeight="1">
      <c r="C58" s="2"/>
      <c r="D58" s="5"/>
      <c r="E58" s="3"/>
      <c r="F58" s="4"/>
      <c r="G58" s="4"/>
    </row>
    <row r="59" spans="3:7" s="1" customFormat="1" ht="28.5" customHeight="1">
      <c r="C59" s="2"/>
      <c r="D59" s="5"/>
      <c r="E59" s="3"/>
      <c r="F59" s="4"/>
      <c r="G59" s="4"/>
    </row>
    <row r="60" spans="3:7" s="1" customFormat="1" ht="24" customHeight="1">
      <c r="C60" s="2"/>
      <c r="D60" s="5"/>
      <c r="E60" s="3"/>
      <c r="F60" s="4"/>
      <c r="G60" s="4"/>
    </row>
    <row r="61" spans="3:7" s="1" customFormat="1" ht="31.5" customHeight="1">
      <c r="C61" s="2"/>
      <c r="D61" s="5"/>
      <c r="E61" s="3"/>
      <c r="F61" s="4"/>
      <c r="G61" s="4"/>
    </row>
    <row r="62" spans="3:7" s="1" customFormat="1" ht="26.25" customHeight="1">
      <c r="C62" s="2"/>
      <c r="D62" s="5"/>
      <c r="E62" s="3"/>
      <c r="F62" s="4"/>
      <c r="G62" s="4"/>
    </row>
    <row r="63" spans="3:7" s="1" customFormat="1" ht="25.5" customHeight="1">
      <c r="C63" s="2"/>
      <c r="D63" s="5"/>
      <c r="E63" s="3"/>
      <c r="F63" s="4"/>
      <c r="G63" s="4"/>
    </row>
    <row r="64" spans="3:7" s="1" customFormat="1" ht="41.25" customHeight="1">
      <c r="C64" s="2"/>
      <c r="D64" s="5"/>
      <c r="E64" s="3"/>
      <c r="F64" s="4"/>
      <c r="G64" s="4"/>
    </row>
    <row r="65" spans="3:7" s="1" customFormat="1" ht="33" customHeight="1">
      <c r="C65" s="2"/>
      <c r="D65" s="5"/>
      <c r="E65" s="3"/>
      <c r="F65" s="4"/>
      <c r="G65" s="4"/>
    </row>
    <row r="66" spans="3:7" s="1" customFormat="1" ht="55.5" customHeight="1">
      <c r="C66" s="2"/>
      <c r="D66" s="5"/>
      <c r="E66" s="3"/>
      <c r="F66" s="4"/>
      <c r="G66" s="4"/>
    </row>
    <row r="67" spans="3:7" s="1" customFormat="1" ht="19.5" customHeight="1">
      <c r="C67" s="2"/>
      <c r="D67" s="5"/>
      <c r="E67" s="3"/>
      <c r="F67" s="4"/>
      <c r="G67" s="4"/>
    </row>
    <row r="68" spans="3:7" s="1" customFormat="1" ht="27" customHeight="1">
      <c r="C68" s="2"/>
      <c r="D68" s="5"/>
      <c r="E68" s="3"/>
      <c r="F68" s="4"/>
      <c r="G68" s="4"/>
    </row>
    <row r="69" spans="3:7" s="1" customFormat="1" ht="30" customHeight="1">
      <c r="C69" s="2"/>
      <c r="D69" s="5"/>
      <c r="E69" s="3"/>
      <c r="F69" s="4"/>
      <c r="G69" s="4"/>
    </row>
    <row r="70" spans="3:7" s="1" customFormat="1" ht="36" customHeight="1">
      <c r="C70" s="2"/>
      <c r="D70" s="5"/>
      <c r="E70" s="3"/>
      <c r="F70" s="4"/>
      <c r="G70" s="4"/>
    </row>
    <row r="71" spans="3:7" s="1" customFormat="1" ht="70.5" customHeight="1">
      <c r="C71" s="2"/>
      <c r="D71" s="5"/>
      <c r="E71" s="3"/>
      <c r="F71" s="4"/>
      <c r="G71" s="4"/>
    </row>
    <row r="72" spans="3:7" s="1" customFormat="1" ht="26.25" customHeight="1">
      <c r="C72" s="2"/>
      <c r="D72" s="5"/>
      <c r="E72" s="3"/>
      <c r="F72" s="4"/>
      <c r="G72" s="4"/>
    </row>
    <row r="73" spans="3:7" s="1" customFormat="1" ht="40.5" customHeight="1">
      <c r="C73" s="2"/>
      <c r="D73" s="5"/>
      <c r="E73" s="3"/>
      <c r="F73" s="4"/>
      <c r="G73" s="4"/>
    </row>
    <row r="74" spans="3:7" s="1" customFormat="1" ht="40.5" customHeight="1">
      <c r="C74" s="2"/>
      <c r="D74" s="5"/>
      <c r="E74" s="3"/>
      <c r="F74" s="4"/>
      <c r="G74" s="4"/>
    </row>
    <row r="75" spans="3:7" s="1" customFormat="1" ht="40.5" customHeight="1">
      <c r="C75" s="2"/>
      <c r="D75" s="5"/>
      <c r="E75" s="3"/>
      <c r="F75" s="4"/>
      <c r="G75" s="4"/>
    </row>
    <row r="76" spans="3:7" s="1" customFormat="1" ht="40.5" customHeight="1">
      <c r="C76" s="2"/>
      <c r="D76" s="5"/>
      <c r="E76" s="3"/>
      <c r="F76" s="4"/>
      <c r="G76" s="4"/>
    </row>
    <row r="77" spans="3:7" s="1" customFormat="1" ht="40.5" customHeight="1">
      <c r="C77" s="2"/>
      <c r="D77" s="5"/>
      <c r="E77" s="3"/>
      <c r="F77" s="4"/>
      <c r="G77" s="4"/>
    </row>
    <row r="81" spans="3:7" s="1" customFormat="1" ht="31.5" customHeight="1">
      <c r="C81" s="2"/>
      <c r="D81" s="5"/>
      <c r="E81" s="3"/>
      <c r="F81" s="4"/>
      <c r="G81" s="4"/>
    </row>
    <row r="84" spans="3:7" s="1" customFormat="1" ht="27" customHeight="1">
      <c r="C84" s="2"/>
      <c r="D84" s="5"/>
      <c r="E84" s="3"/>
      <c r="F84" s="4"/>
      <c r="G84" s="4"/>
    </row>
    <row r="85" spans="3:7" s="1" customFormat="1" ht="24.75" customHeight="1">
      <c r="C85" s="2"/>
      <c r="D85" s="5"/>
      <c r="E85" s="3"/>
      <c r="F85" s="4"/>
      <c r="G85" s="4"/>
    </row>
    <row r="86" spans="3:7" s="1" customFormat="1" ht="33.75" customHeight="1">
      <c r="C86" s="2"/>
      <c r="D86" s="5"/>
      <c r="E86" s="3"/>
      <c r="F86" s="4"/>
      <c r="G86" s="4"/>
    </row>
    <row r="87" spans="3:7" s="1" customFormat="1" ht="40.5" customHeight="1">
      <c r="C87" s="2"/>
      <c r="D87" s="5"/>
      <c r="E87" s="3"/>
      <c r="F87" s="4"/>
      <c r="G87" s="4"/>
    </row>
    <row r="88" spans="3:7" s="1" customFormat="1" ht="32.25" customHeight="1">
      <c r="C88" s="2"/>
      <c r="D88" s="5"/>
      <c r="E88" s="3"/>
      <c r="F88" s="4"/>
      <c r="G88" s="4"/>
    </row>
    <row r="90" spans="3:7" s="1" customFormat="1" ht="22.5" customHeight="1">
      <c r="C90" s="2"/>
      <c r="D90" s="5"/>
      <c r="E90" s="3"/>
      <c r="F90" s="4"/>
      <c r="G90" s="4"/>
    </row>
    <row r="91" spans="3:7" s="1" customFormat="1" ht="36.75" customHeight="1">
      <c r="C91" s="2"/>
      <c r="D91" s="5"/>
      <c r="E91" s="3"/>
      <c r="F91" s="4"/>
      <c r="G91" s="4"/>
    </row>
    <row r="95" spans="3:7" s="1" customFormat="1" ht="42.75" customHeight="1">
      <c r="C95" s="2"/>
      <c r="D95" s="5"/>
      <c r="E95" s="3"/>
      <c r="F95" s="4"/>
      <c r="G95" s="4"/>
    </row>
    <row r="96" spans="3:7" s="1" customFormat="1" ht="27" customHeight="1">
      <c r="C96" s="2"/>
      <c r="D96" s="5"/>
      <c r="E96" s="3"/>
      <c r="F96" s="4"/>
      <c r="G96" s="4"/>
    </row>
    <row r="97" spans="3:7" s="1" customFormat="1" ht="24.75" customHeight="1">
      <c r="C97" s="2"/>
      <c r="D97" s="5"/>
      <c r="E97" s="3"/>
      <c r="F97" s="4"/>
      <c r="G97" s="4"/>
    </row>
    <row r="98" spans="3:7" s="1" customFormat="1" ht="30" customHeight="1">
      <c r="C98" s="2"/>
      <c r="D98" s="5"/>
      <c r="E98" s="3"/>
      <c r="F98" s="4"/>
      <c r="G98" s="4"/>
    </row>
    <row r="99" spans="3:7" s="1" customFormat="1" ht="30.75" customHeight="1">
      <c r="C99" s="2"/>
      <c r="D99" s="5"/>
      <c r="E99" s="3"/>
      <c r="F99" s="4"/>
      <c r="G99" s="4"/>
    </row>
    <row r="100" spans="3:7" s="1" customFormat="1" ht="24.75" customHeight="1">
      <c r="C100" s="2"/>
      <c r="D100" s="5"/>
      <c r="E100" s="3"/>
      <c r="F100" s="4"/>
      <c r="G100" s="4"/>
    </row>
    <row r="101" spans="3:7" s="1" customFormat="1" ht="36.75" customHeight="1">
      <c r="C101" s="2"/>
      <c r="D101" s="5"/>
      <c r="E101" s="3"/>
      <c r="F101" s="4"/>
      <c r="G101" s="4"/>
    </row>
    <row r="102" spans="3:7" s="1" customFormat="1" ht="24" customHeight="1">
      <c r="C102" s="2"/>
      <c r="D102" s="5"/>
      <c r="E102" s="3"/>
      <c r="F102" s="4"/>
      <c r="G102" s="4"/>
    </row>
    <row r="103" spans="3:7" s="1" customFormat="1" ht="282.75" customHeight="1">
      <c r="C103" s="2"/>
      <c r="D103" s="5"/>
      <c r="E103" s="3"/>
      <c r="F103" s="4"/>
      <c r="G103" s="4"/>
    </row>
    <row r="104" spans="3:7" s="1" customFormat="1" ht="222" customHeight="1">
      <c r="C104" s="2"/>
      <c r="D104" s="5"/>
      <c r="E104" s="3"/>
      <c r="F104" s="4"/>
      <c r="G104" s="4"/>
    </row>
    <row r="105" spans="3:7" s="1" customFormat="1" ht="19.5" customHeight="1">
      <c r="C105" s="2"/>
      <c r="D105" s="5"/>
      <c r="E105" s="3"/>
      <c r="F105" s="4"/>
      <c r="G105" s="4"/>
    </row>
    <row r="106" spans="3:7" s="1" customFormat="1" ht="19.5" customHeight="1">
      <c r="C106" s="2"/>
      <c r="D106" s="5"/>
      <c r="E106" s="3"/>
      <c r="F106" s="4"/>
      <c r="G106" s="4"/>
    </row>
    <row r="107" spans="3:7" s="1" customFormat="1" ht="22.5" customHeight="1">
      <c r="C107" s="2"/>
      <c r="D107" s="5"/>
      <c r="E107" s="3"/>
      <c r="F107" s="4"/>
      <c r="G107" s="4"/>
    </row>
    <row r="108" spans="3:7" s="1" customFormat="1" ht="32.25" customHeight="1">
      <c r="C108" s="2"/>
      <c r="D108" s="5"/>
      <c r="E108" s="3"/>
      <c r="F108" s="4"/>
      <c r="G108" s="4"/>
    </row>
    <row r="109" spans="3:7" s="1" customFormat="1" ht="36" customHeight="1">
      <c r="C109" s="2"/>
      <c r="D109" s="5"/>
      <c r="E109" s="3"/>
      <c r="F109" s="4"/>
      <c r="G109" s="4"/>
    </row>
    <row r="110" spans="3:7" s="1" customFormat="1" ht="37.5" customHeight="1">
      <c r="C110" s="2"/>
      <c r="D110" s="5"/>
      <c r="E110" s="3"/>
      <c r="F110" s="4"/>
      <c r="G110" s="4"/>
    </row>
    <row r="111" spans="3:7" s="1" customFormat="1" ht="54.75" customHeight="1">
      <c r="C111" s="2"/>
      <c r="D111" s="5"/>
      <c r="E111" s="3"/>
      <c r="F111" s="4"/>
      <c r="G111" s="4"/>
    </row>
    <row r="112" spans="3:7" s="1" customFormat="1" ht="75" customHeight="1">
      <c r="C112" s="2"/>
      <c r="D112" s="5"/>
      <c r="E112" s="3"/>
      <c r="F112" s="4"/>
      <c r="G112" s="4"/>
    </row>
    <row r="113" spans="3:7" s="1" customFormat="1" ht="21.75" customHeight="1">
      <c r="C113" s="2"/>
      <c r="D113" s="5"/>
      <c r="E113" s="3"/>
      <c r="F113" s="4"/>
      <c r="G113" s="4"/>
    </row>
    <row r="114" spans="3:7" s="1" customFormat="1" ht="41.25" customHeight="1">
      <c r="C114" s="2"/>
      <c r="D114" s="5"/>
      <c r="E114" s="3"/>
      <c r="F114" s="4"/>
      <c r="G114" s="4"/>
    </row>
    <row r="115" spans="3:7" s="1" customFormat="1" ht="157.5" customHeight="1">
      <c r="C115" s="2"/>
      <c r="D115" s="5"/>
      <c r="E115" s="3"/>
      <c r="F115" s="4"/>
      <c r="G115" s="4"/>
    </row>
    <row r="116" spans="3:7" s="1" customFormat="1" ht="151.5" customHeight="1">
      <c r="C116" s="2"/>
      <c r="D116" s="5"/>
      <c r="E116" s="3"/>
      <c r="F116" s="4"/>
      <c r="G116" s="4"/>
    </row>
    <row r="117" spans="3:7" s="1" customFormat="1" ht="59.25" customHeight="1">
      <c r="C117" s="2"/>
      <c r="D117" s="5"/>
      <c r="E117" s="3"/>
      <c r="F117" s="4"/>
      <c r="G117" s="4"/>
    </row>
    <row r="118" spans="3:7" s="1" customFormat="1" ht="41.25" customHeight="1">
      <c r="C118" s="2"/>
      <c r="D118" s="5"/>
      <c r="E118" s="3"/>
      <c r="F118" s="4"/>
      <c r="G118" s="4"/>
    </row>
    <row r="119" spans="3:7" s="1" customFormat="1" ht="45.75" customHeight="1">
      <c r="C119" s="2"/>
      <c r="D119" s="5"/>
      <c r="E119" s="3"/>
      <c r="F119" s="4"/>
      <c r="G119" s="4"/>
    </row>
    <row r="120" spans="3:7" s="1" customFormat="1" ht="31.5" customHeight="1">
      <c r="C120" s="2"/>
      <c r="D120" s="5"/>
      <c r="E120" s="3"/>
      <c r="F120" s="4"/>
      <c r="G120" s="4"/>
    </row>
    <row r="121" spans="3:7" s="1" customFormat="1" ht="39.75" customHeight="1">
      <c r="C121" s="2"/>
      <c r="D121" s="5"/>
      <c r="E121" s="3"/>
      <c r="F121" s="4"/>
      <c r="G121" s="4"/>
    </row>
    <row r="122" spans="3:7" s="1" customFormat="1" ht="56.25" customHeight="1">
      <c r="C122" s="2"/>
      <c r="D122" s="5"/>
      <c r="E122" s="3"/>
      <c r="F122" s="4"/>
      <c r="G122" s="4"/>
    </row>
    <row r="123" spans="3:7" s="1" customFormat="1" ht="45.75" customHeight="1">
      <c r="C123" s="2"/>
      <c r="D123" s="5"/>
      <c r="E123" s="3"/>
      <c r="F123" s="4"/>
      <c r="G123" s="4"/>
    </row>
    <row r="124" spans="3:7" s="1" customFormat="1" ht="45.75" customHeight="1">
      <c r="C124" s="2"/>
      <c r="D124" s="5"/>
      <c r="E124" s="3"/>
      <c r="F124" s="4"/>
      <c r="G124" s="4"/>
    </row>
    <row r="125" spans="3:7" s="1" customFormat="1" ht="28.5" customHeight="1">
      <c r="C125" s="2"/>
      <c r="D125" s="5"/>
      <c r="E125" s="3"/>
      <c r="F125" s="4"/>
      <c r="G125" s="4"/>
    </row>
    <row r="126" spans="3:7" s="1" customFormat="1" ht="44.25" customHeight="1">
      <c r="C126" s="2"/>
      <c r="D126" s="5"/>
      <c r="E126" s="3"/>
      <c r="F126" s="4"/>
      <c r="G126" s="4"/>
    </row>
    <row r="127" spans="3:7" s="1" customFormat="1" ht="43.5" customHeight="1">
      <c r="C127" s="2"/>
      <c r="D127" s="5"/>
      <c r="E127" s="3"/>
      <c r="F127" s="4"/>
      <c r="G127" s="4"/>
    </row>
    <row r="128" spans="3:7" s="1" customFormat="1" ht="42.75" customHeight="1">
      <c r="C128" s="2"/>
      <c r="D128" s="5"/>
      <c r="E128" s="3"/>
      <c r="F128" s="4"/>
      <c r="G128" s="4"/>
    </row>
    <row r="129" spans="3:7" s="1" customFormat="1" ht="70.5" customHeight="1">
      <c r="C129" s="2"/>
      <c r="D129" s="5"/>
      <c r="E129" s="3"/>
      <c r="F129" s="4"/>
      <c r="G129" s="4"/>
    </row>
    <row r="130" spans="3:7" s="1" customFormat="1" ht="49.5" customHeight="1">
      <c r="C130" s="2"/>
      <c r="D130" s="5"/>
      <c r="E130" s="3"/>
      <c r="F130" s="4"/>
      <c r="G130" s="4"/>
    </row>
    <row r="131" spans="3:7" s="1" customFormat="1" ht="25.5" customHeight="1">
      <c r="C131" s="2"/>
      <c r="D131" s="5"/>
      <c r="E131" s="3"/>
      <c r="F131" s="4"/>
      <c r="G131" s="4"/>
    </row>
    <row r="132" spans="3:7" s="1" customFormat="1" ht="50.25" customHeight="1">
      <c r="C132" s="2"/>
      <c r="D132" s="5"/>
      <c r="E132" s="3"/>
      <c r="F132" s="4"/>
      <c r="G132" s="4"/>
    </row>
    <row r="133" spans="3:7" s="1" customFormat="1" ht="30.75" customHeight="1">
      <c r="C133" s="2"/>
      <c r="D133" s="5"/>
      <c r="E133" s="3"/>
      <c r="F133" s="4"/>
      <c r="G133" s="4"/>
    </row>
    <row r="134" spans="3:7" s="1" customFormat="1" ht="42" customHeight="1">
      <c r="C134" s="2"/>
      <c r="D134" s="5"/>
      <c r="E134" s="3"/>
      <c r="F134" s="4"/>
      <c r="G134" s="4"/>
    </row>
    <row r="135" spans="3:7" s="1" customFormat="1" ht="36.75" customHeight="1">
      <c r="C135" s="2"/>
      <c r="D135" s="5"/>
      <c r="E135" s="3"/>
      <c r="F135" s="4"/>
      <c r="G135" s="4"/>
    </row>
    <row r="136" spans="3:7" s="1" customFormat="1" ht="37.5" customHeight="1">
      <c r="C136" s="2"/>
      <c r="D136" s="5"/>
      <c r="E136" s="3"/>
      <c r="F136" s="4"/>
      <c r="G136" s="4"/>
    </row>
    <row r="137" spans="3:7" s="1" customFormat="1" ht="37.5" customHeight="1">
      <c r="C137" s="2"/>
      <c r="D137" s="5"/>
      <c r="E137" s="3"/>
      <c r="F137" s="4"/>
      <c r="G137" s="4"/>
    </row>
    <row r="138" spans="3:7" s="1" customFormat="1" ht="30" customHeight="1">
      <c r="C138" s="2"/>
      <c r="D138" s="5"/>
      <c r="E138" s="3"/>
      <c r="F138" s="4"/>
      <c r="G138" s="4"/>
    </row>
    <row r="139" spans="3:7" s="1" customFormat="1" ht="34.5" customHeight="1">
      <c r="C139" s="2"/>
      <c r="D139" s="5"/>
      <c r="E139" s="3"/>
      <c r="F139" s="4"/>
      <c r="G139" s="4"/>
    </row>
    <row r="140" spans="3:7" s="1" customFormat="1" ht="26.25" customHeight="1">
      <c r="C140" s="2"/>
      <c r="D140" s="5"/>
      <c r="E140" s="3"/>
      <c r="F140" s="4"/>
      <c r="G140" s="4"/>
    </row>
    <row r="141" spans="3:7" s="1" customFormat="1" ht="25.5" customHeight="1">
      <c r="C141" s="2"/>
      <c r="D141" s="5"/>
      <c r="E141" s="3"/>
      <c r="F141" s="4"/>
      <c r="G141" s="4"/>
    </row>
    <row r="142" spans="3:7" s="1" customFormat="1" ht="22.5" customHeight="1">
      <c r="C142" s="2"/>
      <c r="D142" s="5"/>
      <c r="E142" s="3"/>
      <c r="F142" s="4"/>
      <c r="G142" s="4"/>
    </row>
    <row r="143" spans="3:7" s="1" customFormat="1" ht="43.5" customHeight="1">
      <c r="C143" s="2"/>
      <c r="D143" s="5"/>
      <c r="E143" s="3"/>
      <c r="F143" s="4"/>
      <c r="G143" s="4"/>
    </row>
    <row r="144" spans="3:7" s="1" customFormat="1" ht="24.75" customHeight="1">
      <c r="C144" s="2"/>
      <c r="D144" s="5"/>
      <c r="E144" s="3"/>
      <c r="F144" s="4"/>
      <c r="G144" s="4"/>
    </row>
    <row r="145" spans="3:7" s="1" customFormat="1" ht="43.5" customHeight="1">
      <c r="C145" s="2"/>
      <c r="D145" s="5"/>
      <c r="E145" s="3"/>
      <c r="F145" s="4"/>
      <c r="G145" s="4"/>
    </row>
    <row r="146" spans="3:7" s="1" customFormat="1" ht="34.5" customHeight="1">
      <c r="C146" s="2"/>
      <c r="D146" s="5"/>
      <c r="E146" s="3"/>
      <c r="F146" s="4"/>
      <c r="G146" s="4"/>
    </row>
    <row r="147" spans="3:7" s="1" customFormat="1" ht="18.75" customHeight="1">
      <c r="C147" s="2"/>
      <c r="D147" s="5"/>
      <c r="E147" s="3"/>
      <c r="F147" s="4"/>
      <c r="G147" s="4"/>
    </row>
    <row r="148" spans="3:7" s="1" customFormat="1" ht="23.25" customHeight="1">
      <c r="C148" s="2"/>
      <c r="D148" s="5"/>
      <c r="E148" s="3"/>
      <c r="F148" s="4"/>
      <c r="G148" s="4"/>
    </row>
    <row r="149" spans="3:7" s="1" customFormat="1" ht="42" customHeight="1">
      <c r="C149" s="2"/>
      <c r="D149" s="5"/>
      <c r="E149" s="3"/>
      <c r="F149" s="4"/>
      <c r="G149" s="4"/>
    </row>
    <row r="150" spans="3:7" s="1" customFormat="1" ht="40.5" customHeight="1">
      <c r="C150" s="2"/>
      <c r="D150" s="5"/>
      <c r="E150" s="3"/>
      <c r="F150" s="4"/>
      <c r="G150" s="4"/>
    </row>
    <row r="176" spans="3:7" s="1" customFormat="1" ht="38.25" customHeight="1">
      <c r="C176" s="2"/>
      <c r="D176" s="5"/>
      <c r="E176" s="3"/>
      <c r="F176" s="4"/>
      <c r="G176" s="4"/>
    </row>
  </sheetData>
  <mergeCells count="7">
    <mergeCell ref="A1:E1"/>
    <mergeCell ref="A2:E2"/>
    <mergeCell ref="A3:E3"/>
    <mergeCell ref="A4:A5"/>
    <mergeCell ref="B4:B5"/>
    <mergeCell ref="C4:C5"/>
    <mergeCell ref="D4:E4"/>
  </mergeCells>
  <pageMargins left="1.1811023622047245" right="0.19685039370078741" top="0.39370078740157483" bottom="0.31496062992125984" header="0.51181102362204722" footer="0.51181102362204722"/>
  <pageSetup paperSize="9" scale="68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9"/>
  <sheetViews>
    <sheetView tabSelected="1" view="pageBreakPreview" topLeftCell="A30" zoomScaleNormal="150" workbookViewId="0">
      <selection activeCell="F40" sqref="F40"/>
    </sheetView>
  </sheetViews>
  <sheetFormatPr defaultColWidth="7.85546875" defaultRowHeight="12.75"/>
  <cols>
    <col min="1" max="1" width="4.5703125" style="1" customWidth="1"/>
    <col min="2" max="2" width="11.85546875" style="1" customWidth="1"/>
    <col min="3" max="3" width="55.7109375" style="2" customWidth="1"/>
    <col min="4" max="4" width="6.28515625" style="5" customWidth="1"/>
    <col min="5" max="5" width="9.42578125" style="3" customWidth="1"/>
    <col min="6" max="6" width="13.140625" style="3" customWidth="1"/>
    <col min="7" max="7" width="19.28515625" style="3" customWidth="1"/>
    <col min="8" max="16384" width="7.85546875" style="4"/>
  </cols>
  <sheetData>
    <row r="1" spans="1:7" ht="16.5" thickTop="1">
      <c r="A1" s="118" t="s">
        <v>14</v>
      </c>
      <c r="B1" s="119"/>
      <c r="C1" s="119"/>
      <c r="D1" s="119"/>
      <c r="E1" s="119"/>
      <c r="F1" s="119"/>
      <c r="G1" s="120"/>
    </row>
    <row r="2" spans="1:7" ht="67.5" customHeight="1">
      <c r="A2" s="134" t="s">
        <v>58</v>
      </c>
      <c r="B2" s="135"/>
      <c r="C2" s="135"/>
      <c r="D2" s="135"/>
      <c r="E2" s="135"/>
      <c r="F2" s="135"/>
      <c r="G2" s="136"/>
    </row>
    <row r="3" spans="1:7" ht="15.6" customHeight="1">
      <c r="A3" s="124" t="s">
        <v>15</v>
      </c>
      <c r="B3" s="125"/>
      <c r="C3" s="125"/>
      <c r="D3" s="125"/>
      <c r="E3" s="125"/>
      <c r="F3" s="125"/>
      <c r="G3" s="126"/>
    </row>
    <row r="4" spans="1:7" ht="13.35" customHeight="1">
      <c r="A4" s="127" t="s">
        <v>0</v>
      </c>
      <c r="B4" s="128" t="s">
        <v>1</v>
      </c>
      <c r="C4" s="128" t="s">
        <v>2</v>
      </c>
      <c r="D4" s="128" t="s">
        <v>3</v>
      </c>
      <c r="E4" s="128"/>
      <c r="F4" s="137" t="s">
        <v>12</v>
      </c>
      <c r="G4" s="138" t="s">
        <v>13</v>
      </c>
    </row>
    <row r="5" spans="1:7">
      <c r="A5" s="127"/>
      <c r="B5" s="128"/>
      <c r="C5" s="128"/>
      <c r="D5" s="6" t="s">
        <v>4</v>
      </c>
      <c r="E5" s="7" t="s">
        <v>5</v>
      </c>
      <c r="F5" s="137"/>
      <c r="G5" s="138"/>
    </row>
    <row r="6" spans="1:7">
      <c r="A6" s="8">
        <v>1</v>
      </c>
      <c r="B6" s="9">
        <v>2</v>
      </c>
      <c r="C6" s="10">
        <v>3</v>
      </c>
      <c r="D6" s="11">
        <v>4</v>
      </c>
      <c r="E6" s="12" t="s">
        <v>6</v>
      </c>
      <c r="F6" s="12" t="s">
        <v>8</v>
      </c>
      <c r="G6" s="13" t="s">
        <v>9</v>
      </c>
    </row>
    <row r="7" spans="1:7" ht="18">
      <c r="A7" s="14" t="s">
        <v>7</v>
      </c>
      <c r="B7" s="15"/>
      <c r="C7" s="16" t="s">
        <v>18</v>
      </c>
      <c r="D7" s="17" t="s">
        <v>7</v>
      </c>
      <c r="E7" s="18" t="s">
        <v>7</v>
      </c>
      <c r="F7" s="18" t="s">
        <v>7</v>
      </c>
      <c r="G7" s="19" t="s">
        <v>7</v>
      </c>
    </row>
    <row r="8" spans="1:7">
      <c r="A8" s="20" t="s">
        <v>7</v>
      </c>
      <c r="B8" s="21" t="s">
        <v>33</v>
      </c>
      <c r="C8" s="22" t="s">
        <v>34</v>
      </c>
      <c r="D8" s="23" t="s">
        <v>7</v>
      </c>
      <c r="E8" s="24" t="s">
        <v>7</v>
      </c>
      <c r="F8" s="24" t="s">
        <v>7</v>
      </c>
      <c r="G8" s="60" t="s">
        <v>7</v>
      </c>
    </row>
    <row r="9" spans="1:7" ht="51">
      <c r="A9" s="61">
        <v>1</v>
      </c>
      <c r="B9" s="38" t="s">
        <v>33</v>
      </c>
      <c r="C9" s="26" t="s">
        <v>59</v>
      </c>
      <c r="D9" s="6" t="s">
        <v>11</v>
      </c>
      <c r="E9" s="62">
        <v>1</v>
      </c>
      <c r="F9" s="41"/>
      <c r="G9" s="42">
        <f t="shared" ref="G9:G12" si="0">E9*F9</f>
        <v>0</v>
      </c>
    </row>
    <row r="10" spans="1:7" ht="19.5" customHeight="1">
      <c r="A10" s="20" t="s">
        <v>7</v>
      </c>
      <c r="B10" s="21" t="s">
        <v>25</v>
      </c>
      <c r="C10" s="22" t="s">
        <v>19</v>
      </c>
      <c r="D10" s="23" t="s">
        <v>7</v>
      </c>
      <c r="E10" s="24"/>
      <c r="F10" s="24" t="s">
        <v>7</v>
      </c>
      <c r="G10" s="25" t="s">
        <v>7</v>
      </c>
    </row>
    <row r="11" spans="1:7" ht="63" customHeight="1">
      <c r="A11" s="37">
        <f>MAX($A$9:A10)+1</f>
        <v>2</v>
      </c>
      <c r="B11" s="38" t="s">
        <v>29</v>
      </c>
      <c r="C11" s="39" t="s">
        <v>56</v>
      </c>
      <c r="D11" s="69" t="s">
        <v>10</v>
      </c>
      <c r="E11" s="87">
        <v>120</v>
      </c>
      <c r="F11" s="41"/>
      <c r="G11" s="42">
        <f t="shared" si="0"/>
        <v>0</v>
      </c>
    </row>
    <row r="12" spans="1:7" ht="30" customHeight="1">
      <c r="A12" s="27">
        <f>MAX($A$10:A11)+1</f>
        <v>3</v>
      </c>
      <c r="B12" s="38" t="s">
        <v>30</v>
      </c>
      <c r="C12" s="43" t="s">
        <v>42</v>
      </c>
      <c r="D12" s="69" t="s">
        <v>10</v>
      </c>
      <c r="E12" s="87">
        <v>90</v>
      </c>
      <c r="F12" s="41"/>
      <c r="G12" s="42">
        <f t="shared" si="0"/>
        <v>0</v>
      </c>
    </row>
    <row r="13" spans="1:7" ht="128.25" customHeight="1">
      <c r="A13" s="27">
        <f>MAX($A$10:A12)+1</f>
        <v>4</v>
      </c>
      <c r="B13" s="15" t="s">
        <v>24</v>
      </c>
      <c r="C13" s="26" t="s">
        <v>69</v>
      </c>
      <c r="D13" s="28" t="s">
        <v>11</v>
      </c>
      <c r="E13" s="29">
        <v>1</v>
      </c>
      <c r="F13" s="29"/>
      <c r="G13" s="30">
        <f>E13*F13</f>
        <v>0</v>
      </c>
    </row>
    <row r="14" spans="1:7" ht="51">
      <c r="A14" s="27">
        <f>MAX($A$10:A13)+1</f>
        <v>5</v>
      </c>
      <c r="B14" s="15" t="s">
        <v>24</v>
      </c>
      <c r="C14" s="31" t="s">
        <v>41</v>
      </c>
      <c r="D14" s="28" t="s">
        <v>27</v>
      </c>
      <c r="E14" s="35">
        <v>1</v>
      </c>
      <c r="F14" s="29"/>
      <c r="G14" s="30">
        <f t="shared" ref="G14:G15" si="1">ROUND(F14*E14,2)</f>
        <v>0</v>
      </c>
    </row>
    <row r="15" spans="1:7" ht="42" customHeight="1">
      <c r="A15" s="27">
        <f>MAX($A$10:A14)+1</f>
        <v>6</v>
      </c>
      <c r="B15" s="15" t="s">
        <v>24</v>
      </c>
      <c r="C15" s="31" t="s">
        <v>70</v>
      </c>
      <c r="D15" s="28" t="s">
        <v>11</v>
      </c>
      <c r="E15" s="35">
        <v>1</v>
      </c>
      <c r="F15" s="29"/>
      <c r="G15" s="30">
        <f t="shared" si="1"/>
        <v>0</v>
      </c>
    </row>
    <row r="16" spans="1:7" ht="22.5" customHeight="1">
      <c r="A16" s="20" t="s">
        <v>7</v>
      </c>
      <c r="B16" s="21" t="s">
        <v>44</v>
      </c>
      <c r="C16" s="22" t="s">
        <v>45</v>
      </c>
      <c r="D16" s="23" t="s">
        <v>7</v>
      </c>
      <c r="E16" s="24" t="s">
        <v>7</v>
      </c>
      <c r="F16" s="24" t="s">
        <v>7</v>
      </c>
      <c r="G16" s="25" t="s">
        <v>7</v>
      </c>
    </row>
    <row r="17" spans="1:7" ht="45" customHeight="1">
      <c r="A17" s="27">
        <f>MAX($A$10:A16)+1</f>
        <v>7</v>
      </c>
      <c r="B17" s="15" t="s">
        <v>57</v>
      </c>
      <c r="C17" s="31" t="s">
        <v>60</v>
      </c>
      <c r="D17" s="28" t="s">
        <v>46</v>
      </c>
      <c r="E17" s="29">
        <v>2234.3000000000002</v>
      </c>
      <c r="F17" s="29"/>
      <c r="G17" s="30">
        <f>ROUND(F17*E17,2)</f>
        <v>0</v>
      </c>
    </row>
    <row r="18" spans="1:7" ht="45" customHeight="1">
      <c r="A18" s="27">
        <f>MAX($A$10:A17)+1</f>
        <v>8</v>
      </c>
      <c r="B18" s="15" t="s">
        <v>57</v>
      </c>
      <c r="C18" s="31" t="s">
        <v>61</v>
      </c>
      <c r="D18" s="28" t="s">
        <v>46</v>
      </c>
      <c r="E18" s="29">
        <v>476</v>
      </c>
      <c r="F18" s="29"/>
      <c r="G18" s="30">
        <f>ROUND(F18*E18,2)</f>
        <v>0</v>
      </c>
    </row>
    <row r="19" spans="1:7" ht="20.25" customHeight="1">
      <c r="A19" s="20" t="s">
        <v>7</v>
      </c>
      <c r="B19" s="21" t="s">
        <v>20</v>
      </c>
      <c r="C19" s="22" t="s">
        <v>21</v>
      </c>
      <c r="D19" s="23" t="s">
        <v>7</v>
      </c>
      <c r="E19" s="24" t="s">
        <v>7</v>
      </c>
      <c r="F19" s="24" t="s">
        <v>7</v>
      </c>
      <c r="G19" s="25" t="s">
        <v>7</v>
      </c>
    </row>
    <row r="20" spans="1:7" ht="30.75" customHeight="1">
      <c r="A20" s="27">
        <f>MAX($A$10:A19)+1</f>
        <v>9</v>
      </c>
      <c r="B20" s="15" t="s">
        <v>78</v>
      </c>
      <c r="C20" s="68" t="s">
        <v>63</v>
      </c>
      <c r="D20" s="69" t="s">
        <v>10</v>
      </c>
      <c r="E20" s="70">
        <v>2.6</v>
      </c>
      <c r="F20" s="71"/>
      <c r="G20" s="72">
        <f>ROUND(F20*E20,2)</f>
        <v>0</v>
      </c>
    </row>
    <row r="21" spans="1:7" ht="17.25" customHeight="1">
      <c r="A21" s="27">
        <f>MAX($A$10:A20)+1</f>
        <v>10</v>
      </c>
      <c r="B21" s="15" t="s">
        <v>78</v>
      </c>
      <c r="C21" s="68" t="s">
        <v>79</v>
      </c>
      <c r="D21" s="6" t="s">
        <v>10</v>
      </c>
      <c r="E21" s="29">
        <v>8.85</v>
      </c>
      <c r="F21" s="29"/>
      <c r="G21" s="34">
        <f>ROUND(E21*F21,2)</f>
        <v>0</v>
      </c>
    </row>
    <row r="22" spans="1:7" ht="18.75" customHeight="1">
      <c r="A22" s="27">
        <f>MAX($A$10:A21)+1</f>
        <v>11</v>
      </c>
      <c r="B22" s="15" t="s">
        <v>43</v>
      </c>
      <c r="C22" s="68" t="s">
        <v>62</v>
      </c>
      <c r="D22" s="69" t="s">
        <v>10</v>
      </c>
      <c r="E22" s="70">
        <v>7.6</v>
      </c>
      <c r="F22" s="71"/>
      <c r="G22" s="72">
        <f>ROUND(F22*E22,2)</f>
        <v>0</v>
      </c>
    </row>
    <row r="23" spans="1:7" ht="22.5" customHeight="1">
      <c r="A23" s="20" t="s">
        <v>7</v>
      </c>
      <c r="B23" s="21" t="s">
        <v>47</v>
      </c>
      <c r="C23" s="22" t="s">
        <v>48</v>
      </c>
      <c r="D23" s="23" t="s">
        <v>7</v>
      </c>
      <c r="E23" s="24" t="s">
        <v>7</v>
      </c>
      <c r="F23" s="24" t="s">
        <v>7</v>
      </c>
      <c r="G23" s="25" t="s">
        <v>7</v>
      </c>
    </row>
    <row r="24" spans="1:7" ht="42.75" customHeight="1">
      <c r="A24" s="27">
        <f>MAX($A$10:A23)+1</f>
        <v>12</v>
      </c>
      <c r="B24" s="15" t="s">
        <v>49</v>
      </c>
      <c r="C24" s="31" t="s">
        <v>50</v>
      </c>
      <c r="D24" s="28" t="s">
        <v>17</v>
      </c>
      <c r="E24" s="29">
        <v>40.4</v>
      </c>
      <c r="F24" s="29"/>
      <c r="G24" s="30">
        <f>ROUND(F24*E24,2)</f>
        <v>0</v>
      </c>
    </row>
    <row r="25" spans="1:7" ht="32.25" customHeight="1">
      <c r="A25" s="27">
        <f>MAX($A$10:A24)+1</f>
        <v>13</v>
      </c>
      <c r="B25" s="15" t="s">
        <v>49</v>
      </c>
      <c r="C25" s="31" t="s">
        <v>71</v>
      </c>
      <c r="D25" s="28" t="s">
        <v>17</v>
      </c>
      <c r="E25" s="29">
        <v>5.0999999999999996</v>
      </c>
      <c r="F25" s="29"/>
      <c r="G25" s="30">
        <f>ROUND(F25*E25,2)</f>
        <v>0</v>
      </c>
    </row>
    <row r="26" spans="1:7" ht="34.5" customHeight="1">
      <c r="A26" s="27">
        <f>MAX($A$10:A25)+1</f>
        <v>14</v>
      </c>
      <c r="B26" s="80" t="s">
        <v>53</v>
      </c>
      <c r="C26" s="53" t="s">
        <v>54</v>
      </c>
      <c r="D26" s="28" t="s">
        <v>17</v>
      </c>
      <c r="E26" s="47">
        <v>22</v>
      </c>
      <c r="F26" s="66"/>
      <c r="G26" s="48">
        <f>ROUND(E26*F26,2)</f>
        <v>0</v>
      </c>
    </row>
    <row r="27" spans="1:7" ht="27" customHeight="1">
      <c r="A27" s="27">
        <f>MAX($A$10:A26)+1</f>
        <v>15</v>
      </c>
      <c r="B27" s="65" t="s">
        <v>55</v>
      </c>
      <c r="C27" s="57" t="s">
        <v>65</v>
      </c>
      <c r="D27" s="81" t="s">
        <v>10</v>
      </c>
      <c r="E27" s="82">
        <v>16.12</v>
      </c>
      <c r="F27" s="67"/>
      <c r="G27" s="83">
        <f t="shared" ref="G27" si="2">ROUND(F27*E27,2)</f>
        <v>0</v>
      </c>
    </row>
    <row r="28" spans="1:7" ht="22.5" customHeight="1">
      <c r="A28" s="73" t="s">
        <v>7</v>
      </c>
      <c r="B28" s="74" t="s">
        <v>51</v>
      </c>
      <c r="C28" s="75" t="s">
        <v>52</v>
      </c>
      <c r="D28" s="76" t="s">
        <v>7</v>
      </c>
      <c r="E28" s="77" t="s">
        <v>7</v>
      </c>
      <c r="F28" s="77" t="s">
        <v>7</v>
      </c>
      <c r="G28" s="78" t="s">
        <v>7</v>
      </c>
    </row>
    <row r="29" spans="1:7" ht="96.75" customHeight="1">
      <c r="A29" s="27">
        <f>MAX($A$10:A28)+1</f>
        <v>16</v>
      </c>
      <c r="B29" s="84" t="s">
        <v>73</v>
      </c>
      <c r="C29" s="85" t="s">
        <v>74</v>
      </c>
      <c r="D29" s="79" t="s">
        <v>40</v>
      </c>
      <c r="E29" s="86">
        <v>22</v>
      </c>
      <c r="F29" s="87"/>
      <c r="G29" s="88">
        <f t="shared" ref="G29" si="3">ROUND(F29*E29,2)</f>
        <v>0</v>
      </c>
    </row>
    <row r="30" spans="1:7" ht="28.5" customHeight="1">
      <c r="A30" s="20" t="s">
        <v>7</v>
      </c>
      <c r="B30" s="21" t="s">
        <v>22</v>
      </c>
      <c r="C30" s="22" t="s">
        <v>16</v>
      </c>
      <c r="D30" s="23" t="s">
        <v>7</v>
      </c>
      <c r="E30" s="24" t="s">
        <v>7</v>
      </c>
      <c r="F30" s="24" t="s">
        <v>7</v>
      </c>
      <c r="G30" s="25" t="s">
        <v>7</v>
      </c>
    </row>
    <row r="31" spans="1:7" ht="41.25" customHeight="1">
      <c r="A31" s="27">
        <f>MAX($A$10:A30)+1</f>
        <v>17</v>
      </c>
      <c r="B31" s="59" t="s">
        <v>37</v>
      </c>
      <c r="C31" s="33" t="s">
        <v>38</v>
      </c>
      <c r="D31" s="28" t="s">
        <v>17</v>
      </c>
      <c r="E31" s="63">
        <v>36</v>
      </c>
      <c r="F31" s="63"/>
      <c r="G31" s="64">
        <f t="shared" ref="G31:G32" si="4">ROUND(F31*E31,2)</f>
        <v>0</v>
      </c>
    </row>
    <row r="32" spans="1:7" ht="27" customHeight="1">
      <c r="A32" s="27">
        <f>MAX($A$10:A31)+1</f>
        <v>18</v>
      </c>
      <c r="B32" s="59" t="s">
        <v>39</v>
      </c>
      <c r="C32" s="33" t="s">
        <v>64</v>
      </c>
      <c r="D32" s="28" t="s">
        <v>17</v>
      </c>
      <c r="E32" s="63">
        <v>36</v>
      </c>
      <c r="F32" s="63"/>
      <c r="G32" s="64">
        <f t="shared" si="4"/>
        <v>0</v>
      </c>
    </row>
    <row r="33" spans="1:7" ht="21.75" customHeight="1">
      <c r="A33" s="27">
        <f>MAX($A$10:A32)+1</f>
        <v>19</v>
      </c>
      <c r="B33" s="44" t="s">
        <v>31</v>
      </c>
      <c r="C33" s="45" t="s">
        <v>36</v>
      </c>
      <c r="D33" s="49" t="s">
        <v>7</v>
      </c>
      <c r="E33" s="50" t="s">
        <v>7</v>
      </c>
      <c r="F33" s="50" t="s">
        <v>7</v>
      </c>
      <c r="G33" s="51" t="s">
        <v>7</v>
      </c>
    </row>
    <row r="34" spans="1:7" ht="29.25" customHeight="1">
      <c r="A34" s="27">
        <f>MAX($A$10:A33)+1</f>
        <v>20</v>
      </c>
      <c r="B34" s="52" t="s">
        <v>31</v>
      </c>
      <c r="C34" s="53" t="s">
        <v>67</v>
      </c>
      <c r="D34" s="46" t="s">
        <v>11</v>
      </c>
      <c r="E34" s="47">
        <v>1</v>
      </c>
      <c r="F34" s="47"/>
      <c r="G34" s="48">
        <f t="shared" ref="G34" si="5">ROUND(E34*F34,2)</f>
        <v>0</v>
      </c>
    </row>
    <row r="35" spans="1:7" ht="30.75" customHeight="1">
      <c r="A35" s="27">
        <f>MAX($A$10:A34)+1</f>
        <v>21</v>
      </c>
      <c r="B35" s="52" t="s">
        <v>31</v>
      </c>
      <c r="C35" s="53" t="s">
        <v>66</v>
      </c>
      <c r="D35" s="54" t="s">
        <v>11</v>
      </c>
      <c r="E35" s="55">
        <v>1</v>
      </c>
      <c r="F35" s="55"/>
      <c r="G35" s="56">
        <f t="shared" ref="G35:G39" si="6">ROUND(F35*E35,2)</f>
        <v>0</v>
      </c>
    </row>
    <row r="36" spans="1:7" ht="27" customHeight="1">
      <c r="A36" s="27">
        <f>MAX($A$10:A35)+1</f>
        <v>22</v>
      </c>
      <c r="B36" s="52" t="s">
        <v>31</v>
      </c>
      <c r="C36" s="53" t="s">
        <v>75</v>
      </c>
      <c r="D36" s="54" t="s">
        <v>11</v>
      </c>
      <c r="E36" s="55">
        <v>1</v>
      </c>
      <c r="F36" s="55"/>
      <c r="G36" s="56">
        <f t="shared" si="6"/>
        <v>0</v>
      </c>
    </row>
    <row r="37" spans="1:7" ht="27" customHeight="1">
      <c r="A37" s="27">
        <f>MAX($A$10:A36)+1</f>
        <v>23</v>
      </c>
      <c r="B37" s="52" t="s">
        <v>31</v>
      </c>
      <c r="C37" s="53" t="s">
        <v>77</v>
      </c>
      <c r="D37" s="54" t="s">
        <v>40</v>
      </c>
      <c r="E37" s="55">
        <v>22</v>
      </c>
      <c r="F37" s="55"/>
      <c r="G37" s="56">
        <f t="shared" ref="G37" si="7">ROUND(F37*E37,2)</f>
        <v>0</v>
      </c>
    </row>
    <row r="38" spans="1:7" ht="30" customHeight="1">
      <c r="A38" s="27">
        <f>MAX($A$10:A37)+1</f>
        <v>24</v>
      </c>
      <c r="B38" s="52" t="s">
        <v>31</v>
      </c>
      <c r="C38" s="53" t="s">
        <v>76</v>
      </c>
      <c r="D38" s="54" t="s">
        <v>40</v>
      </c>
      <c r="E38" s="55">
        <v>11</v>
      </c>
      <c r="F38" s="55"/>
      <c r="G38" s="56">
        <f t="shared" ref="G38" si="8">ROUND(F38*E38,2)</f>
        <v>0</v>
      </c>
    </row>
    <row r="39" spans="1:7" ht="24.75" customHeight="1">
      <c r="A39" s="27">
        <f>MAX($A$10:A38)+1</f>
        <v>25</v>
      </c>
      <c r="B39" s="52" t="s">
        <v>32</v>
      </c>
      <c r="C39" s="53" t="s">
        <v>72</v>
      </c>
      <c r="D39" s="54" t="s">
        <v>11</v>
      </c>
      <c r="E39" s="55">
        <v>1</v>
      </c>
      <c r="F39" s="55"/>
      <c r="G39" s="56">
        <f t="shared" si="6"/>
        <v>0</v>
      </c>
    </row>
    <row r="40" spans="1:7" ht="57" customHeight="1">
      <c r="A40" s="27">
        <f>MAX($A$10:A39)+1</f>
        <v>26</v>
      </c>
      <c r="B40" s="52" t="s">
        <v>35</v>
      </c>
      <c r="C40" s="53" t="s">
        <v>68</v>
      </c>
      <c r="D40" s="40" t="s">
        <v>11</v>
      </c>
      <c r="E40" s="58">
        <v>1</v>
      </c>
      <c r="F40" s="41"/>
      <c r="G40" s="42">
        <f t="shared" ref="G40" si="9">ROUND(F40*E40,2)</f>
        <v>0</v>
      </c>
    </row>
    <row r="41" spans="1:7" ht="29.25" customHeight="1">
      <c r="A41" s="132" t="s">
        <v>26</v>
      </c>
      <c r="B41" s="133"/>
      <c r="C41" s="133"/>
      <c r="D41" s="133"/>
      <c r="E41" s="133"/>
      <c r="F41" s="133"/>
      <c r="G41" s="32">
        <f>SUM(G9:G40)</f>
        <v>0</v>
      </c>
    </row>
    <row r="42" spans="1:7" ht="24" customHeight="1">
      <c r="A42" s="132" t="s">
        <v>23</v>
      </c>
      <c r="B42" s="133"/>
      <c r="C42" s="133"/>
      <c r="D42" s="133"/>
      <c r="E42" s="133"/>
      <c r="F42" s="133"/>
      <c r="G42" s="32">
        <f>G41*23%</f>
        <v>0</v>
      </c>
    </row>
    <row r="43" spans="1:7" ht="24" customHeight="1" thickBot="1">
      <c r="A43" s="130" t="s">
        <v>28</v>
      </c>
      <c r="B43" s="131"/>
      <c r="C43" s="131"/>
      <c r="D43" s="131"/>
      <c r="E43" s="131"/>
      <c r="F43" s="131"/>
      <c r="G43" s="36">
        <f>G41+G42</f>
        <v>0</v>
      </c>
    </row>
    <row r="44" spans="1:7" ht="35.25" customHeight="1" thickTop="1"/>
    <row r="45" spans="1:7" ht="39" customHeight="1"/>
    <row r="46" spans="1:7" ht="39" customHeight="1"/>
    <row r="47" spans="1:7" ht="39" customHeight="1"/>
    <row r="48" spans="1:7" ht="39" customHeight="1"/>
    <row r="49" ht="39" customHeight="1"/>
    <row r="50" ht="39" customHeight="1"/>
    <row r="51" ht="46.5" customHeight="1"/>
    <row r="52" ht="42.75" customHeight="1"/>
    <row r="53" ht="46.5" customHeight="1"/>
    <row r="54" ht="84.75" customHeight="1"/>
    <row r="55" ht="29.25" customHeight="1"/>
    <row r="56" ht="29.25" customHeight="1"/>
    <row r="57" ht="28.5" customHeight="1"/>
    <row r="58" ht="25.5" customHeight="1"/>
    <row r="59" ht="32.25" customHeight="1"/>
    <row r="60" ht="32.25" customHeight="1"/>
    <row r="61" ht="32.25" customHeight="1"/>
    <row r="62" ht="28.5" customHeight="1"/>
    <row r="63" ht="24" customHeight="1"/>
    <row r="64" ht="31.5" customHeight="1"/>
    <row r="65" ht="26.25" customHeight="1"/>
    <row r="66" ht="25.5" customHeight="1"/>
    <row r="67" ht="41.25" customHeight="1"/>
    <row r="68" ht="33" customHeight="1"/>
    <row r="69" ht="55.5" customHeight="1"/>
    <row r="70" ht="19.5" customHeight="1"/>
    <row r="71" ht="27" customHeight="1"/>
    <row r="72" ht="30" customHeight="1"/>
    <row r="73" ht="36" customHeight="1"/>
    <row r="74" ht="70.5" customHeight="1"/>
    <row r="75" ht="26.25" customHeight="1"/>
    <row r="76" ht="40.5" customHeight="1"/>
    <row r="77" ht="40.5" customHeight="1"/>
    <row r="78" ht="40.5" customHeight="1"/>
    <row r="79" ht="40.5" customHeight="1"/>
    <row r="80" ht="40.5" customHeight="1"/>
    <row r="84" ht="31.5" customHeight="1"/>
    <row r="87" ht="27" customHeight="1"/>
    <row r="88" ht="24.75" customHeight="1"/>
    <row r="89" ht="33.75" customHeight="1"/>
    <row r="90" ht="40.5" customHeight="1"/>
    <row r="91" ht="32.25" customHeight="1"/>
    <row r="93" ht="22.5" customHeight="1"/>
    <row r="94" ht="36.75" customHeight="1"/>
    <row r="98" ht="42.75" customHeight="1"/>
    <row r="99" ht="27" customHeight="1"/>
    <row r="100" ht="24.75" customHeight="1"/>
    <row r="101" ht="30" customHeight="1"/>
    <row r="102" ht="30.75" customHeight="1"/>
    <row r="103" ht="24.75" customHeight="1"/>
    <row r="104" ht="36.75" customHeight="1"/>
    <row r="105" ht="24" customHeight="1"/>
    <row r="106" ht="282.75" customHeight="1"/>
    <row r="107" ht="222" customHeight="1"/>
    <row r="108" ht="19.5" customHeight="1"/>
    <row r="109" ht="19.5" customHeight="1"/>
    <row r="110" ht="22.5" customHeight="1"/>
    <row r="111" ht="32.25" customHeight="1"/>
    <row r="112" ht="36" customHeight="1"/>
    <row r="113" ht="37.5" customHeight="1"/>
    <row r="114" ht="54.75" customHeight="1"/>
    <row r="115" ht="75" customHeight="1"/>
    <row r="116" ht="21.75" customHeight="1"/>
    <row r="117" ht="41.25" customHeight="1"/>
    <row r="118" ht="157.5" customHeight="1"/>
    <row r="119" ht="151.5" customHeight="1"/>
    <row r="120" ht="59.25" customHeight="1"/>
    <row r="121" ht="41.25" customHeight="1"/>
    <row r="122" ht="45.75" customHeight="1"/>
    <row r="123" ht="31.5" customHeight="1"/>
    <row r="124" ht="39.75" customHeight="1"/>
    <row r="125" ht="56.25" customHeight="1"/>
    <row r="126" ht="45.75" customHeight="1"/>
    <row r="127" ht="45.75" customHeight="1"/>
    <row r="128" ht="28.5" customHeight="1"/>
    <row r="129" ht="44.25" customHeight="1"/>
    <row r="130" ht="43.5" customHeight="1"/>
    <row r="131" ht="42.75" customHeight="1"/>
    <row r="132" ht="70.5" customHeight="1"/>
    <row r="133" ht="49.5" customHeight="1"/>
    <row r="134" ht="25.5" customHeight="1"/>
    <row r="135" ht="50.25" customHeight="1"/>
    <row r="136" ht="30.75" customHeight="1"/>
    <row r="137" ht="42" customHeight="1"/>
    <row r="138" ht="36.75" customHeight="1"/>
    <row r="139" ht="37.5" customHeight="1"/>
    <row r="140" ht="37.5" customHeight="1"/>
    <row r="141" ht="30" customHeight="1"/>
    <row r="142" ht="34.5" customHeight="1"/>
    <row r="143" ht="26.25" customHeight="1"/>
    <row r="144" ht="25.5" customHeight="1"/>
    <row r="145" ht="22.5" customHeight="1"/>
    <row r="146" ht="43.5" customHeight="1"/>
    <row r="147" ht="24.75" customHeight="1"/>
    <row r="148" ht="43.5" customHeight="1"/>
    <row r="149" ht="34.5" customHeight="1"/>
    <row r="150" ht="18.75" customHeight="1"/>
    <row r="151" ht="23.25" customHeight="1"/>
    <row r="152" ht="42" customHeight="1"/>
    <row r="153" ht="40.5" customHeight="1"/>
    <row r="179" ht="38.25" customHeight="1"/>
  </sheetData>
  <mergeCells count="12">
    <mergeCell ref="A43:F43"/>
    <mergeCell ref="A42:F42"/>
    <mergeCell ref="A1:G1"/>
    <mergeCell ref="A2:G2"/>
    <mergeCell ref="A3:G3"/>
    <mergeCell ref="A4:A5"/>
    <mergeCell ref="B4:B5"/>
    <mergeCell ref="C4:C5"/>
    <mergeCell ref="D4:E4"/>
    <mergeCell ref="F4:F5"/>
    <mergeCell ref="G4:G5"/>
    <mergeCell ref="A41:F41"/>
  </mergeCells>
  <pageMargins left="1.1811023622047245" right="0.19685039370078741" top="0.39370078740157483" bottom="0.31496062992125984" header="0.51181102362204722" footer="0.51181102362204722"/>
  <pageSetup paperSize="9" scale="68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Przedmiar robót</vt:lpstr>
      <vt:lpstr>Inwestorski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</dc:creator>
  <cp:lastModifiedBy>Techniczny</cp:lastModifiedBy>
  <cp:lastPrinted>2022-06-22T06:03:29Z</cp:lastPrinted>
  <dcterms:created xsi:type="dcterms:W3CDTF">2016-02-02T08:08:06Z</dcterms:created>
  <dcterms:modified xsi:type="dcterms:W3CDTF">2022-06-27T13:44:48Z</dcterms:modified>
</cp:coreProperties>
</file>