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25" i="3" l="1"/>
  <c r="G24" i="3"/>
  <c r="E23" i="3"/>
  <c r="F22" i="3"/>
  <c r="F25" i="3" s="1"/>
  <c r="E21" i="3"/>
  <c r="H20" i="3"/>
  <c r="G20" i="3"/>
  <c r="H19" i="3"/>
  <c r="E19" i="3"/>
  <c r="H18" i="3"/>
  <c r="G18" i="3"/>
  <c r="H17" i="3"/>
  <c r="G17" i="3"/>
  <c r="H16" i="3"/>
  <c r="G16" i="3"/>
  <c r="G14" i="3"/>
  <c r="G13" i="3"/>
  <c r="E12" i="3"/>
  <c r="G11" i="3"/>
  <c r="G25" i="3" s="1"/>
  <c r="E10" i="3"/>
  <c r="E25" i="3" s="1"/>
  <c r="G11" i="2"/>
  <c r="G13" i="2"/>
  <c r="G14" i="2"/>
  <c r="G16" i="2"/>
  <c r="G17" i="2"/>
  <c r="G18" i="2"/>
  <c r="G20" i="2"/>
  <c r="G24" i="2"/>
  <c r="F22" i="2" l="1"/>
  <c r="E19" i="1"/>
  <c r="D25" i="1" l="1"/>
  <c r="D25" i="2"/>
  <c r="G25" i="1" l="1"/>
  <c r="F25" i="1"/>
  <c r="E23" i="1"/>
  <c r="E20" i="1"/>
  <c r="E18" i="1"/>
  <c r="E17" i="1"/>
  <c r="E16" i="1"/>
  <c r="E15" i="1"/>
  <c r="E14" i="1"/>
  <c r="E13" i="1"/>
  <c r="E12" i="1"/>
  <c r="E11" i="1"/>
  <c r="E10" i="1"/>
  <c r="G25" i="2"/>
  <c r="F25" i="2"/>
  <c r="E23" i="2"/>
  <c r="E21" i="2"/>
  <c r="E19" i="2"/>
  <c r="E12" i="2"/>
  <c r="E10" i="2"/>
  <c r="E25" i="2" l="1"/>
  <c r="E25" i="1"/>
</calcChain>
</file>

<file path=xl/sharedStrings.xml><?xml version="1.0" encoding="utf-8"?>
<sst xmlns="http://schemas.openxmlformats.org/spreadsheetml/2006/main" count="132" uniqueCount="44">
  <si>
    <t xml:space="preserve">Załącznik nr.2  </t>
  </si>
  <si>
    <t>do informacji o stanie mienia komunalnego</t>
  </si>
  <si>
    <t>ZESTAWIENIE</t>
  </si>
  <si>
    <t>mienia komunalnego Gminy Lipowiec Kościelny</t>
  </si>
  <si>
    <t>Lp.</t>
  </si>
  <si>
    <t>Obręb</t>
  </si>
  <si>
    <t>Wartość gruntów w zł.</t>
  </si>
  <si>
    <t>Zawiększenia</t>
  </si>
  <si>
    <t>Zmniejszenia</t>
  </si>
  <si>
    <t>1.</t>
  </si>
  <si>
    <t>Borowe</t>
  </si>
  <si>
    <t>2.</t>
  </si>
  <si>
    <t>Dobra Wola</t>
  </si>
  <si>
    <t>3.</t>
  </si>
  <si>
    <t>Józefowo</t>
  </si>
  <si>
    <t>4.</t>
  </si>
  <si>
    <t>Kęczewo</t>
  </si>
  <si>
    <t>5.</t>
  </si>
  <si>
    <t>Krępa</t>
  </si>
  <si>
    <t>6.</t>
  </si>
  <si>
    <t>Lewiczyn</t>
  </si>
  <si>
    <t>7.</t>
  </si>
  <si>
    <t>Lipowiec Kościelny</t>
  </si>
  <si>
    <t>8.</t>
  </si>
  <si>
    <t>Łomia</t>
  </si>
  <si>
    <t>9.</t>
  </si>
  <si>
    <t>Niegocin</t>
  </si>
  <si>
    <t>10.</t>
  </si>
  <si>
    <t>Parcele Łomskie</t>
  </si>
  <si>
    <t>11.</t>
  </si>
  <si>
    <t>Rumoka</t>
  </si>
  <si>
    <t>12.</t>
  </si>
  <si>
    <t>Turza Mała</t>
  </si>
  <si>
    <t>13.</t>
  </si>
  <si>
    <t>Turza Wielka</t>
  </si>
  <si>
    <t>14.</t>
  </si>
  <si>
    <t>Wola Kęczewska</t>
  </si>
  <si>
    <t>15.</t>
  </si>
  <si>
    <t>Zawady</t>
  </si>
  <si>
    <t>RAZEM</t>
  </si>
  <si>
    <t>Wartość budynków i budowli w zł.</t>
  </si>
  <si>
    <t>na 01.01.2015r</t>
  </si>
  <si>
    <t>na 31.12.2015r</t>
  </si>
  <si>
    <t>na dzień 31 grudnia 2015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</si>
</sst>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8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4" fillId="0" borderId="0" xfId="0" applyNumberFormat="1" applyFont="1" applyFill="1" applyBorder="1"/>
    <xf numFmtId="0" fontId="0" fillId="0" borderId="0" xfId="0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4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43" fontId="4" fillId="2" borderId="1" xfId="0" applyNumberFormat="1" applyFont="1" applyFill="1" applyBorder="1" applyAlignment="1">
      <alignment horizontal="right"/>
    </xf>
    <xf numFmtId="43" fontId="4" fillId="2" borderId="1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3" fontId="4" fillId="0" borderId="4" xfId="0" applyNumberFormat="1" applyFont="1" applyFill="1" applyBorder="1"/>
    <xf numFmtId="43" fontId="2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D9" sqref="D9"/>
    </sheetView>
  </sheetViews>
  <sheetFormatPr defaultRowHeight="15" x14ac:dyDescent="0.25"/>
  <cols>
    <col min="1" max="1" width="8.140625" customWidth="1"/>
    <col min="2" max="2" width="4.42578125" customWidth="1"/>
    <col min="3" max="3" width="22.85546875" customWidth="1"/>
    <col min="4" max="4" width="21.42578125" customWidth="1"/>
    <col min="5" max="5" width="18.42578125" customWidth="1"/>
    <col min="6" max="6" width="16.28515625" customWidth="1"/>
    <col min="7" max="7" width="21.7109375" customWidth="1"/>
  </cols>
  <sheetData>
    <row r="1" spans="1:8" ht="15.75" x14ac:dyDescent="0.25">
      <c r="A1" s="1"/>
      <c r="B1" s="12" t="s">
        <v>0</v>
      </c>
      <c r="C1" s="12"/>
      <c r="D1" s="12"/>
      <c r="E1" s="12"/>
      <c r="F1" s="12"/>
      <c r="G1" s="12"/>
      <c r="H1" s="1"/>
    </row>
    <row r="2" spans="1:8" ht="15.75" x14ac:dyDescent="0.25">
      <c r="A2" s="1"/>
      <c r="B2" s="12" t="s">
        <v>1</v>
      </c>
      <c r="C2" s="12"/>
      <c r="D2" s="12"/>
      <c r="E2" s="12"/>
      <c r="F2" s="12"/>
      <c r="G2" s="12"/>
      <c r="H2" s="1"/>
    </row>
    <row r="3" spans="1:8" ht="15.75" x14ac:dyDescent="0.25">
      <c r="A3" s="1"/>
      <c r="B3" s="12" t="s">
        <v>43</v>
      </c>
      <c r="C3" s="12"/>
      <c r="D3" s="12"/>
      <c r="E3" s="12"/>
      <c r="F3" s="12"/>
      <c r="G3" s="12"/>
      <c r="H3" s="1"/>
    </row>
    <row r="4" spans="1:8" x14ac:dyDescent="0.25">
      <c r="A4" s="1"/>
      <c r="B4" s="13"/>
      <c r="C4" s="13"/>
      <c r="D4" s="13"/>
      <c r="E4" s="13"/>
      <c r="F4" s="13"/>
      <c r="G4" s="13"/>
      <c r="H4" s="1"/>
    </row>
    <row r="5" spans="1:8" ht="25.5" x14ac:dyDescent="0.35">
      <c r="A5" s="1"/>
      <c r="B5" s="14" t="s">
        <v>2</v>
      </c>
      <c r="C5" s="14"/>
      <c r="D5" s="14"/>
      <c r="E5" s="14"/>
      <c r="F5" s="14"/>
      <c r="G5" s="14"/>
      <c r="H5" s="1"/>
    </row>
    <row r="6" spans="1:8" ht="25.5" x14ac:dyDescent="0.35">
      <c r="A6" s="1"/>
      <c r="B6" s="14" t="s">
        <v>3</v>
      </c>
      <c r="C6" s="14"/>
      <c r="D6" s="14"/>
      <c r="E6" s="14"/>
      <c r="F6" s="14"/>
      <c r="G6" s="14"/>
      <c r="H6" s="1"/>
    </row>
    <row r="7" spans="1:8" x14ac:dyDescent="0.25">
      <c r="A7" s="1"/>
      <c r="B7" s="2"/>
      <c r="C7" s="1"/>
      <c r="D7" s="1"/>
      <c r="E7" s="1"/>
      <c r="F7" s="1"/>
      <c r="G7" s="1"/>
      <c r="H7" s="1"/>
    </row>
    <row r="8" spans="1:8" ht="15.75" customHeight="1" x14ac:dyDescent="0.25">
      <c r="A8" s="1"/>
      <c r="B8" s="16" t="s">
        <v>4</v>
      </c>
      <c r="C8" s="17" t="s">
        <v>5</v>
      </c>
      <c r="D8" s="18" t="s">
        <v>6</v>
      </c>
      <c r="E8" s="19" t="s">
        <v>7</v>
      </c>
      <c r="F8" s="19" t="s">
        <v>8</v>
      </c>
      <c r="G8" s="18" t="s">
        <v>6</v>
      </c>
      <c r="H8" s="1"/>
    </row>
    <row r="9" spans="1:8" ht="15.75" customHeight="1" x14ac:dyDescent="0.25">
      <c r="A9" s="1"/>
      <c r="B9" s="16"/>
      <c r="C9" s="17"/>
      <c r="D9" s="20" t="s">
        <v>41</v>
      </c>
      <c r="E9" s="19"/>
      <c r="F9" s="19"/>
      <c r="G9" s="20" t="s">
        <v>42</v>
      </c>
      <c r="H9" s="1"/>
    </row>
    <row r="10" spans="1:8" ht="18.75" x14ac:dyDescent="0.3">
      <c r="A10" s="1"/>
      <c r="B10" s="3" t="s">
        <v>9</v>
      </c>
      <c r="C10" s="4" t="s">
        <v>10</v>
      </c>
      <c r="D10" s="15">
        <v>150</v>
      </c>
      <c r="E10" s="15">
        <f>G10-D10</f>
        <v>0</v>
      </c>
      <c r="F10" s="5">
        <v>0</v>
      </c>
      <c r="G10" s="15">
        <v>150</v>
      </c>
      <c r="H10" s="1"/>
    </row>
    <row r="11" spans="1:8" ht="18.75" x14ac:dyDescent="0.3">
      <c r="A11" s="1"/>
      <c r="B11" s="3" t="s">
        <v>11</v>
      </c>
      <c r="C11" s="4" t="s">
        <v>12</v>
      </c>
      <c r="D11" s="15">
        <v>12925</v>
      </c>
      <c r="E11" s="15">
        <f t="shared" ref="E11:E23" si="0">G11-D11</f>
        <v>0</v>
      </c>
      <c r="F11" s="5">
        <v>0</v>
      </c>
      <c r="G11" s="15">
        <v>12925</v>
      </c>
      <c r="H11" s="1"/>
    </row>
    <row r="12" spans="1:8" ht="18.75" x14ac:dyDescent="0.3">
      <c r="A12" s="1"/>
      <c r="B12" s="3" t="s">
        <v>13</v>
      </c>
      <c r="C12" s="4" t="s">
        <v>14</v>
      </c>
      <c r="D12" s="15">
        <v>577</v>
      </c>
      <c r="E12" s="15">
        <f t="shared" si="0"/>
        <v>0</v>
      </c>
      <c r="F12" s="5">
        <v>0</v>
      </c>
      <c r="G12" s="15">
        <v>577</v>
      </c>
      <c r="H12" s="1"/>
    </row>
    <row r="13" spans="1:8" ht="18.75" x14ac:dyDescent="0.3">
      <c r="A13" s="1"/>
      <c r="B13" s="3" t="s">
        <v>15</v>
      </c>
      <c r="C13" s="4" t="s">
        <v>16</v>
      </c>
      <c r="D13" s="15">
        <v>57915</v>
      </c>
      <c r="E13" s="15">
        <f t="shared" si="0"/>
        <v>0</v>
      </c>
      <c r="F13" s="5">
        <v>0</v>
      </c>
      <c r="G13" s="15">
        <v>57915</v>
      </c>
      <c r="H13" s="1"/>
    </row>
    <row r="14" spans="1:8" ht="18.75" x14ac:dyDescent="0.3">
      <c r="A14" s="1"/>
      <c r="B14" s="3" t="s">
        <v>17</v>
      </c>
      <c r="C14" s="4" t="s">
        <v>18</v>
      </c>
      <c r="D14" s="15">
        <v>25005</v>
      </c>
      <c r="E14" s="15">
        <f t="shared" si="0"/>
        <v>0</v>
      </c>
      <c r="F14" s="5">
        <v>0</v>
      </c>
      <c r="G14" s="15">
        <v>25005</v>
      </c>
      <c r="H14" s="1"/>
    </row>
    <row r="15" spans="1:8" ht="18.75" x14ac:dyDescent="0.3">
      <c r="A15" s="1"/>
      <c r="B15" s="3" t="s">
        <v>19</v>
      </c>
      <c r="C15" s="4" t="s">
        <v>20</v>
      </c>
      <c r="D15" s="15">
        <v>295090</v>
      </c>
      <c r="E15" s="15">
        <f t="shared" si="0"/>
        <v>0</v>
      </c>
      <c r="F15" s="5">
        <v>0</v>
      </c>
      <c r="G15" s="15">
        <v>295090</v>
      </c>
      <c r="H15" s="1"/>
    </row>
    <row r="16" spans="1:8" ht="18.75" x14ac:dyDescent="0.3">
      <c r="A16" s="1"/>
      <c r="B16" s="3" t="s">
        <v>21</v>
      </c>
      <c r="C16" s="4" t="s">
        <v>22</v>
      </c>
      <c r="D16" s="15">
        <v>407822</v>
      </c>
      <c r="E16" s="15">
        <f t="shared" si="0"/>
        <v>2500</v>
      </c>
      <c r="F16" s="5">
        <v>0</v>
      </c>
      <c r="G16" s="15">
        <v>410322</v>
      </c>
      <c r="H16" s="1"/>
    </row>
    <row r="17" spans="1:8" ht="18.75" x14ac:dyDescent="0.3">
      <c r="A17" s="1"/>
      <c r="B17" s="3" t="s">
        <v>23</v>
      </c>
      <c r="C17" s="4" t="s">
        <v>24</v>
      </c>
      <c r="D17" s="15">
        <v>51789</v>
      </c>
      <c r="E17" s="15">
        <f t="shared" si="0"/>
        <v>0</v>
      </c>
      <c r="F17" s="5">
        <v>0</v>
      </c>
      <c r="G17" s="15">
        <v>51789</v>
      </c>
      <c r="H17" s="1"/>
    </row>
    <row r="18" spans="1:8" ht="18.75" x14ac:dyDescent="0.3">
      <c r="A18" s="1"/>
      <c r="B18" s="3" t="s">
        <v>25</v>
      </c>
      <c r="C18" s="4" t="s">
        <v>26</v>
      </c>
      <c r="D18" s="15">
        <v>21526</v>
      </c>
      <c r="E18" s="15">
        <f t="shared" si="0"/>
        <v>0</v>
      </c>
      <c r="F18" s="5">
        <v>0</v>
      </c>
      <c r="G18" s="15">
        <v>21526</v>
      </c>
      <c r="H18" s="1"/>
    </row>
    <row r="19" spans="1:8" ht="18.75" x14ac:dyDescent="0.3">
      <c r="A19" s="1"/>
      <c r="B19" s="3" t="s">
        <v>27</v>
      </c>
      <c r="C19" s="4" t="s">
        <v>28</v>
      </c>
      <c r="D19" s="15">
        <v>286050</v>
      </c>
      <c r="E19" s="15">
        <f>G19-D19</f>
        <v>418</v>
      </c>
      <c r="F19" s="5">
        <v>0</v>
      </c>
      <c r="G19" s="15">
        <v>286468</v>
      </c>
      <c r="H19" s="1"/>
    </row>
    <row r="20" spans="1:8" ht="18.75" x14ac:dyDescent="0.3">
      <c r="A20" s="1"/>
      <c r="B20" s="3" t="s">
        <v>29</v>
      </c>
      <c r="C20" s="4" t="s">
        <v>30</v>
      </c>
      <c r="D20" s="15">
        <v>70019</v>
      </c>
      <c r="E20" s="15">
        <f t="shared" si="0"/>
        <v>0</v>
      </c>
      <c r="F20" s="5">
        <v>0</v>
      </c>
      <c r="G20" s="15">
        <v>70019</v>
      </c>
      <c r="H20" s="1"/>
    </row>
    <row r="21" spans="1:8" ht="18.75" x14ac:dyDescent="0.3">
      <c r="A21" s="1"/>
      <c r="B21" s="3" t="s">
        <v>31</v>
      </c>
      <c r="C21" s="4" t="s">
        <v>32</v>
      </c>
      <c r="D21" s="15">
        <v>74225</v>
      </c>
      <c r="E21" s="15">
        <v>0</v>
      </c>
      <c r="F21" s="5">
        <v>0</v>
      </c>
      <c r="G21" s="15">
        <v>74225</v>
      </c>
      <c r="H21" s="1"/>
    </row>
    <row r="22" spans="1:8" ht="18.75" x14ac:dyDescent="0.3">
      <c r="A22" s="1"/>
      <c r="B22" s="3" t="s">
        <v>33</v>
      </c>
      <c r="C22" s="4" t="s">
        <v>34</v>
      </c>
      <c r="D22" s="15">
        <v>186517</v>
      </c>
      <c r="E22" s="15">
        <v>0</v>
      </c>
      <c r="F22" s="5">
        <v>0</v>
      </c>
      <c r="G22" s="15">
        <v>186517</v>
      </c>
      <c r="H22" s="1"/>
    </row>
    <row r="23" spans="1:8" ht="18.75" x14ac:dyDescent="0.3">
      <c r="A23" s="1"/>
      <c r="B23" s="3" t="s">
        <v>35</v>
      </c>
      <c r="C23" s="4" t="s">
        <v>36</v>
      </c>
      <c r="D23" s="15">
        <v>17025</v>
      </c>
      <c r="E23" s="15">
        <f t="shared" si="0"/>
        <v>0</v>
      </c>
      <c r="F23" s="5">
        <v>0</v>
      </c>
      <c r="G23" s="15">
        <v>17025</v>
      </c>
      <c r="H23" s="1"/>
    </row>
    <row r="24" spans="1:8" ht="18.75" x14ac:dyDescent="0.3">
      <c r="A24" s="1"/>
      <c r="B24" s="3" t="s">
        <v>37</v>
      </c>
      <c r="C24" s="4" t="s">
        <v>38</v>
      </c>
      <c r="D24" s="15">
        <v>134775</v>
      </c>
      <c r="E24" s="15">
        <v>0</v>
      </c>
      <c r="F24" s="5">
        <v>0</v>
      </c>
      <c r="G24" s="15">
        <v>134775</v>
      </c>
      <c r="H24" s="1"/>
    </row>
    <row r="25" spans="1:8" ht="18.75" x14ac:dyDescent="0.3">
      <c r="A25" s="1"/>
      <c r="B25" s="21" t="s">
        <v>39</v>
      </c>
      <c r="C25" s="21"/>
      <c r="D25" s="22">
        <f>SUM(D10:D24)</f>
        <v>1641410</v>
      </c>
      <c r="E25" s="22">
        <f>SUM(E10:E24)</f>
        <v>2918</v>
      </c>
      <c r="F25" s="23">
        <f>SUM(F10:F24)</f>
        <v>0</v>
      </c>
      <c r="G25" s="22">
        <f>SUM(G10:G24)</f>
        <v>1644328</v>
      </c>
      <c r="H25" s="1"/>
    </row>
    <row r="26" spans="1:8" ht="18.75" x14ac:dyDescent="0.3">
      <c r="A26" s="1"/>
      <c r="B26" s="6"/>
      <c r="C26" s="7"/>
      <c r="D26" s="7"/>
      <c r="E26" s="7"/>
      <c r="F26" s="7"/>
      <c r="G26" s="7"/>
      <c r="H26" s="1"/>
    </row>
    <row r="27" spans="1:8" ht="18.75" x14ac:dyDescent="0.3">
      <c r="A27" s="1"/>
      <c r="B27" s="6"/>
      <c r="C27" s="7"/>
      <c r="D27" s="7"/>
      <c r="E27" s="7"/>
      <c r="F27" s="7"/>
      <c r="G27" s="7"/>
      <c r="H27" s="1"/>
    </row>
  </sheetData>
  <mergeCells count="11">
    <mergeCell ref="B6:G6"/>
    <mergeCell ref="C8:C9"/>
    <mergeCell ref="F8:F9"/>
    <mergeCell ref="B25:C25"/>
    <mergeCell ref="B8:B9"/>
    <mergeCell ref="E8:E9"/>
    <mergeCell ref="B1:G1"/>
    <mergeCell ref="B2:G2"/>
    <mergeCell ref="B3:G3"/>
    <mergeCell ref="B4:G4"/>
    <mergeCell ref="B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L11" sqref="L11:L12"/>
    </sheetView>
  </sheetViews>
  <sheetFormatPr defaultRowHeight="15" x14ac:dyDescent="0.25"/>
  <cols>
    <col min="1" max="1" width="8.140625" customWidth="1"/>
    <col min="2" max="2" width="4.42578125" customWidth="1"/>
    <col min="3" max="3" width="22.85546875" customWidth="1"/>
    <col min="4" max="4" width="21.42578125" customWidth="1"/>
    <col min="5" max="5" width="19.7109375" customWidth="1"/>
    <col min="6" max="6" width="16.140625" customWidth="1"/>
    <col min="7" max="7" width="21.7109375" customWidth="1"/>
    <col min="8" max="8" width="18.5703125" customWidth="1"/>
    <col min="9" max="10" width="17.28515625" bestFit="1" customWidth="1"/>
    <col min="11" max="11" width="14.85546875" bestFit="1" customWidth="1"/>
    <col min="12" max="12" width="16" bestFit="1" customWidth="1"/>
  </cols>
  <sheetData>
    <row r="1" spans="1:12" ht="15.75" x14ac:dyDescent="0.25">
      <c r="A1" s="1"/>
      <c r="B1" s="12" t="s">
        <v>0</v>
      </c>
      <c r="C1" s="12"/>
      <c r="D1" s="12"/>
      <c r="E1" s="12"/>
      <c r="F1" s="12"/>
      <c r="G1" s="12"/>
      <c r="H1" s="1"/>
    </row>
    <row r="2" spans="1:12" ht="15.75" x14ac:dyDescent="0.25">
      <c r="A2" s="1"/>
      <c r="B2" s="12" t="s">
        <v>1</v>
      </c>
      <c r="C2" s="12"/>
      <c r="D2" s="12"/>
      <c r="E2" s="12"/>
      <c r="F2" s="12"/>
      <c r="G2" s="12"/>
      <c r="H2" s="1"/>
    </row>
    <row r="3" spans="1:12" ht="15.75" x14ac:dyDescent="0.25">
      <c r="A3" s="1"/>
      <c r="B3" s="12" t="s">
        <v>43</v>
      </c>
      <c r="C3" s="12"/>
      <c r="D3" s="12"/>
      <c r="E3" s="12"/>
      <c r="F3" s="12"/>
      <c r="G3" s="12"/>
      <c r="H3" s="1"/>
    </row>
    <row r="4" spans="1:12" x14ac:dyDescent="0.25">
      <c r="A4" s="1"/>
      <c r="B4" s="13"/>
      <c r="C4" s="13"/>
      <c r="D4" s="13"/>
      <c r="E4" s="13"/>
      <c r="F4" s="13"/>
      <c r="G4" s="13"/>
      <c r="H4" s="1"/>
    </row>
    <row r="5" spans="1:12" ht="25.5" x14ac:dyDescent="0.35">
      <c r="A5" s="1"/>
      <c r="B5" s="14" t="s">
        <v>2</v>
      </c>
      <c r="C5" s="14"/>
      <c r="D5" s="14"/>
      <c r="E5" s="14"/>
      <c r="F5" s="14"/>
      <c r="G5" s="14"/>
      <c r="H5" s="1"/>
    </row>
    <row r="6" spans="1:12" ht="25.5" x14ac:dyDescent="0.35">
      <c r="A6" s="1"/>
      <c r="B6" s="14" t="s">
        <v>3</v>
      </c>
      <c r="C6" s="14"/>
      <c r="D6" s="14"/>
      <c r="E6" s="14"/>
      <c r="F6" s="14"/>
      <c r="G6" s="14"/>
      <c r="H6" s="1"/>
    </row>
    <row r="7" spans="1:12" x14ac:dyDescent="0.25">
      <c r="A7" s="1"/>
      <c r="B7" s="2"/>
      <c r="C7" s="1"/>
      <c r="D7" s="1"/>
      <c r="E7" s="1"/>
      <c r="F7" s="1"/>
      <c r="G7" s="1"/>
      <c r="H7" s="1"/>
    </row>
    <row r="8" spans="1:12" ht="25.5" x14ac:dyDescent="0.25">
      <c r="A8" s="1"/>
      <c r="B8" s="16" t="s">
        <v>4</v>
      </c>
      <c r="C8" s="17" t="s">
        <v>5</v>
      </c>
      <c r="D8" s="24" t="s">
        <v>40</v>
      </c>
      <c r="E8" s="19" t="s">
        <v>7</v>
      </c>
      <c r="F8" s="19" t="s">
        <v>8</v>
      </c>
      <c r="G8" s="24" t="s">
        <v>40</v>
      </c>
      <c r="H8" s="1"/>
    </row>
    <row r="9" spans="1:12" ht="15.75" x14ac:dyDescent="0.25">
      <c r="A9" s="1"/>
      <c r="B9" s="16"/>
      <c r="C9" s="17"/>
      <c r="D9" s="20" t="s">
        <v>41</v>
      </c>
      <c r="E9" s="19"/>
      <c r="F9" s="19"/>
      <c r="G9" s="20" t="s">
        <v>42</v>
      </c>
      <c r="H9" s="1"/>
      <c r="I9" s="11"/>
    </row>
    <row r="10" spans="1:12" ht="18.75" x14ac:dyDescent="0.3">
      <c r="A10" s="1"/>
      <c r="B10" s="3" t="s">
        <v>9</v>
      </c>
      <c r="C10" s="4" t="s">
        <v>10</v>
      </c>
      <c r="D10" s="5">
        <v>0</v>
      </c>
      <c r="E10" s="5">
        <f>G10-D10</f>
        <v>0</v>
      </c>
      <c r="F10" s="5">
        <v>0</v>
      </c>
      <c r="G10" s="5">
        <v>0</v>
      </c>
      <c r="H10" s="1"/>
      <c r="I10" s="11"/>
    </row>
    <row r="11" spans="1:12" ht="18.75" x14ac:dyDescent="0.3">
      <c r="A11" s="1"/>
      <c r="B11" s="3" t="s">
        <v>11</v>
      </c>
      <c r="C11" s="4" t="s">
        <v>12</v>
      </c>
      <c r="D11" s="5">
        <v>0</v>
      </c>
      <c r="E11" s="5">
        <v>263799.73</v>
      </c>
      <c r="F11" s="5">
        <v>0</v>
      </c>
      <c r="G11" s="5">
        <f>D11+E11</f>
        <v>263799.73</v>
      </c>
      <c r="H11" s="1"/>
      <c r="I11" s="10"/>
    </row>
    <row r="12" spans="1:12" ht="18.75" x14ac:dyDescent="0.3">
      <c r="A12" s="1"/>
      <c r="B12" s="3" t="s">
        <v>13</v>
      </c>
      <c r="C12" s="4" t="s">
        <v>14</v>
      </c>
      <c r="D12" s="5">
        <v>0</v>
      </c>
      <c r="E12" s="5">
        <f t="shared" ref="E11:E23" si="0">G12-D12</f>
        <v>0</v>
      </c>
      <c r="F12" s="5">
        <v>0</v>
      </c>
      <c r="G12" s="5">
        <v>0</v>
      </c>
      <c r="H12" s="1"/>
      <c r="I12" s="11"/>
    </row>
    <row r="13" spans="1:12" ht="18.75" x14ac:dyDescent="0.3">
      <c r="A13" s="1"/>
      <c r="B13" s="3" t="s">
        <v>15</v>
      </c>
      <c r="C13" s="4" t="s">
        <v>16</v>
      </c>
      <c r="D13" s="5">
        <v>591901.66</v>
      </c>
      <c r="E13" s="5">
        <v>79908.97</v>
      </c>
      <c r="F13" s="5">
        <v>0</v>
      </c>
      <c r="G13" s="5">
        <f>D13+E13</f>
        <v>671810.63</v>
      </c>
      <c r="H13" s="1"/>
      <c r="I13" s="10"/>
    </row>
    <row r="14" spans="1:12" ht="18.75" x14ac:dyDescent="0.3">
      <c r="A14" s="1"/>
      <c r="B14" s="3" t="s">
        <v>17</v>
      </c>
      <c r="C14" s="4" t="s">
        <v>18</v>
      </c>
      <c r="D14" s="5">
        <v>112403.74</v>
      </c>
      <c r="E14" s="5">
        <v>62693.69</v>
      </c>
      <c r="F14" s="5">
        <v>0</v>
      </c>
      <c r="G14" s="5">
        <f>D14+E14</f>
        <v>175097.43</v>
      </c>
      <c r="H14" s="1"/>
      <c r="I14" s="10"/>
    </row>
    <row r="15" spans="1:12" ht="18.75" x14ac:dyDescent="0.3">
      <c r="A15" s="1"/>
      <c r="B15" s="3" t="s">
        <v>19</v>
      </c>
      <c r="C15" s="4" t="s">
        <v>20</v>
      </c>
      <c r="D15" s="5">
        <v>130581.25</v>
      </c>
      <c r="E15" s="5">
        <v>0</v>
      </c>
      <c r="F15" s="5">
        <v>4061.76</v>
      </c>
      <c r="G15" s="5">
        <v>126519.49</v>
      </c>
      <c r="H15" s="1"/>
      <c r="I15" s="10"/>
      <c r="J15" s="10"/>
      <c r="K15" s="9"/>
    </row>
    <row r="16" spans="1:12" ht="18.75" x14ac:dyDescent="0.3">
      <c r="A16" s="1"/>
      <c r="B16" s="3" t="s">
        <v>21</v>
      </c>
      <c r="C16" s="4" t="s">
        <v>22</v>
      </c>
      <c r="D16" s="5">
        <v>4836152.8899999997</v>
      </c>
      <c r="E16" s="5">
        <v>446803.89</v>
      </c>
      <c r="F16" s="5">
        <v>0</v>
      </c>
      <c r="G16" s="5">
        <f>D16+E16</f>
        <v>5282956.7799999993</v>
      </c>
      <c r="H16" s="26"/>
      <c r="I16" s="10"/>
      <c r="J16" s="10"/>
      <c r="K16" s="9"/>
      <c r="L16" s="10"/>
    </row>
    <row r="17" spans="1:11" ht="18.75" x14ac:dyDescent="0.3">
      <c r="A17" s="1"/>
      <c r="B17" s="3" t="s">
        <v>23</v>
      </c>
      <c r="C17" s="4" t="s">
        <v>24</v>
      </c>
      <c r="D17" s="5">
        <v>612099.68000000005</v>
      </c>
      <c r="E17" s="5">
        <v>309922.88</v>
      </c>
      <c r="F17" s="5">
        <v>0</v>
      </c>
      <c r="G17" s="5">
        <f>D17+E17</f>
        <v>922022.56</v>
      </c>
      <c r="H17" s="26"/>
      <c r="I17" s="10"/>
      <c r="J17" s="10"/>
      <c r="K17" s="9"/>
    </row>
    <row r="18" spans="1:11" ht="18.75" x14ac:dyDescent="0.3">
      <c r="A18" s="1"/>
      <c r="B18" s="3" t="s">
        <v>25</v>
      </c>
      <c r="C18" s="4" t="s">
        <v>26</v>
      </c>
      <c r="D18" s="5">
        <v>261167.88</v>
      </c>
      <c r="E18" s="5">
        <v>72938.070999999996</v>
      </c>
      <c r="F18" s="5">
        <v>0</v>
      </c>
      <c r="G18" s="5">
        <f>D18+E18</f>
        <v>334105.951</v>
      </c>
      <c r="H18" s="26"/>
      <c r="I18" s="10"/>
      <c r="J18" s="10"/>
      <c r="K18" s="9"/>
    </row>
    <row r="19" spans="1:11" ht="18.75" x14ac:dyDescent="0.3">
      <c r="A19" s="1"/>
      <c r="B19" s="3" t="s">
        <v>27</v>
      </c>
      <c r="C19" s="4" t="s">
        <v>28</v>
      </c>
      <c r="D19" s="5">
        <v>0</v>
      </c>
      <c r="E19" s="5">
        <f t="shared" si="0"/>
        <v>0</v>
      </c>
      <c r="F19" s="5">
        <v>0</v>
      </c>
      <c r="G19" s="5">
        <v>0</v>
      </c>
      <c r="H19" s="26"/>
      <c r="I19" s="11"/>
    </row>
    <row r="20" spans="1:11" ht="18.75" x14ac:dyDescent="0.3">
      <c r="A20" s="1"/>
      <c r="B20" s="3" t="s">
        <v>29</v>
      </c>
      <c r="C20" s="4" t="s">
        <v>30</v>
      </c>
      <c r="D20" s="5">
        <v>515810.3</v>
      </c>
      <c r="E20" s="5">
        <v>470741.17</v>
      </c>
      <c r="F20" s="5">
        <v>0</v>
      </c>
      <c r="G20" s="5">
        <f>D20+E20</f>
        <v>986551.47</v>
      </c>
      <c r="H20" s="26"/>
      <c r="I20" s="10"/>
      <c r="J20" s="10"/>
    </row>
    <row r="21" spans="1:11" ht="18.75" x14ac:dyDescent="0.3">
      <c r="A21" s="1"/>
      <c r="B21" s="3" t="s">
        <v>31</v>
      </c>
      <c r="C21" s="4" t="s">
        <v>32</v>
      </c>
      <c r="D21" s="5">
        <v>1495620</v>
      </c>
      <c r="E21" s="5">
        <f t="shared" si="0"/>
        <v>0</v>
      </c>
      <c r="F21" s="5">
        <v>0</v>
      </c>
      <c r="G21" s="5">
        <v>1495620</v>
      </c>
      <c r="H21" s="1"/>
      <c r="I21" s="11"/>
    </row>
    <row r="22" spans="1:11" ht="18.75" x14ac:dyDescent="0.3">
      <c r="A22" s="1"/>
      <c r="B22" s="3" t="s">
        <v>33</v>
      </c>
      <c r="C22" s="4" t="s">
        <v>34</v>
      </c>
      <c r="D22" s="5">
        <v>197624.56</v>
      </c>
      <c r="E22" s="5">
        <v>0</v>
      </c>
      <c r="F22" s="5">
        <f>D22-G22</f>
        <v>39951.850000000006</v>
      </c>
      <c r="G22" s="5">
        <v>157672.71</v>
      </c>
      <c r="H22" s="1"/>
      <c r="I22" s="11"/>
      <c r="K22" s="9"/>
    </row>
    <row r="23" spans="1:11" ht="18.75" x14ac:dyDescent="0.3">
      <c r="A23" s="1"/>
      <c r="B23" s="3" t="s">
        <v>35</v>
      </c>
      <c r="C23" s="4" t="s">
        <v>36</v>
      </c>
      <c r="D23" s="5">
        <v>202683.54</v>
      </c>
      <c r="E23" s="5">
        <f t="shared" si="0"/>
        <v>0</v>
      </c>
      <c r="F23" s="5">
        <v>0</v>
      </c>
      <c r="G23" s="5">
        <v>202683.54</v>
      </c>
      <c r="H23" s="1"/>
      <c r="I23" s="11"/>
    </row>
    <row r="24" spans="1:11" ht="18.75" x14ac:dyDescent="0.3">
      <c r="A24" s="1"/>
      <c r="B24" s="3" t="s">
        <v>37</v>
      </c>
      <c r="C24" s="4" t="s">
        <v>38</v>
      </c>
      <c r="D24" s="5">
        <v>630226.59</v>
      </c>
      <c r="E24" s="5">
        <v>28782.799999999999</v>
      </c>
      <c r="F24" s="5">
        <v>0</v>
      </c>
      <c r="G24" s="5">
        <f>D24+E24</f>
        <v>659009.39</v>
      </c>
      <c r="H24" s="1"/>
      <c r="I24" s="10"/>
    </row>
    <row r="25" spans="1:11" ht="18.75" x14ac:dyDescent="0.3">
      <c r="A25" s="1"/>
      <c r="B25" s="21" t="s">
        <v>39</v>
      </c>
      <c r="C25" s="21"/>
      <c r="D25" s="23">
        <f>SUM(D10:D24)</f>
        <v>9586272.089999998</v>
      </c>
      <c r="E25" s="23">
        <f>SUM(E10:E24)</f>
        <v>1735591.2010000001</v>
      </c>
      <c r="F25" s="23">
        <f>SUM(F10:F24)</f>
        <v>44013.610000000008</v>
      </c>
      <c r="G25" s="23">
        <f>SUM(G10:G24)</f>
        <v>11277849.681</v>
      </c>
      <c r="H25" s="1"/>
      <c r="I25" s="11"/>
    </row>
    <row r="26" spans="1:11" ht="18.75" x14ac:dyDescent="0.3">
      <c r="A26" s="1"/>
      <c r="B26" s="6"/>
      <c r="C26" s="7"/>
      <c r="D26" s="7"/>
      <c r="E26" s="7"/>
      <c r="F26" s="7"/>
      <c r="G26" s="7"/>
      <c r="H26" s="1"/>
    </row>
  </sheetData>
  <mergeCells count="11">
    <mergeCell ref="B6:G6"/>
    <mergeCell ref="B1:G1"/>
    <mergeCell ref="B2:G2"/>
    <mergeCell ref="B3:G3"/>
    <mergeCell ref="B4:G4"/>
    <mergeCell ref="B5:G5"/>
    <mergeCell ref="B8:B9"/>
    <mergeCell ref="C8:C9"/>
    <mergeCell ref="E8:E9"/>
    <mergeCell ref="F8:F9"/>
    <mergeCell ref="B25:C2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K22" sqref="K22"/>
    </sheetView>
  </sheetViews>
  <sheetFormatPr defaultRowHeight="15" x14ac:dyDescent="0.25"/>
  <cols>
    <col min="1" max="1" width="8.140625" customWidth="1"/>
    <col min="2" max="2" width="4.42578125" customWidth="1"/>
    <col min="3" max="3" width="22.85546875" customWidth="1"/>
    <col min="4" max="4" width="21.42578125" customWidth="1"/>
    <col min="5" max="5" width="19.7109375" customWidth="1"/>
    <col min="6" max="6" width="16.140625" customWidth="1"/>
    <col min="7" max="7" width="21.7109375" customWidth="1"/>
    <col min="8" max="8" width="18.5703125" customWidth="1"/>
    <col min="9" max="10" width="17.28515625" bestFit="1" customWidth="1"/>
    <col min="11" max="11" width="14.85546875" bestFit="1" customWidth="1"/>
    <col min="12" max="12" width="16" bestFit="1" customWidth="1"/>
  </cols>
  <sheetData>
    <row r="1" spans="1:12" ht="15.75" x14ac:dyDescent="0.25">
      <c r="A1" s="1"/>
      <c r="B1" s="12" t="s">
        <v>0</v>
      </c>
      <c r="C1" s="12"/>
      <c r="D1" s="12"/>
      <c r="E1" s="12"/>
      <c r="F1" s="12"/>
      <c r="G1" s="12"/>
      <c r="H1" s="1"/>
    </row>
    <row r="2" spans="1:12" ht="15.75" x14ac:dyDescent="0.25">
      <c r="A2" s="1"/>
      <c r="B2" s="12" t="s">
        <v>1</v>
      </c>
      <c r="C2" s="12"/>
      <c r="D2" s="12"/>
      <c r="E2" s="12"/>
      <c r="F2" s="12"/>
      <c r="G2" s="12"/>
      <c r="H2" s="1"/>
    </row>
    <row r="3" spans="1:12" ht="15.75" x14ac:dyDescent="0.25">
      <c r="A3" s="1"/>
      <c r="B3" s="12" t="s">
        <v>43</v>
      </c>
      <c r="C3" s="12"/>
      <c r="D3" s="12"/>
      <c r="E3" s="12"/>
      <c r="F3" s="12"/>
      <c r="G3" s="12"/>
      <c r="H3" s="1"/>
    </row>
    <row r="4" spans="1:12" x14ac:dyDescent="0.25">
      <c r="A4" s="1"/>
      <c r="B4" s="13"/>
      <c r="C4" s="13"/>
      <c r="D4" s="13"/>
      <c r="E4" s="13"/>
      <c r="F4" s="13"/>
      <c r="G4" s="13"/>
      <c r="H4" s="1"/>
    </row>
    <row r="5" spans="1:12" ht="25.5" x14ac:dyDescent="0.35">
      <c r="A5" s="1"/>
      <c r="B5" s="14" t="s">
        <v>2</v>
      </c>
      <c r="C5" s="14"/>
      <c r="D5" s="14"/>
      <c r="E5" s="14"/>
      <c r="F5" s="14"/>
      <c r="G5" s="14"/>
      <c r="H5" s="1"/>
    </row>
    <row r="6" spans="1:12" ht="25.5" x14ac:dyDescent="0.35">
      <c r="A6" s="1"/>
      <c r="B6" s="14" t="s">
        <v>3</v>
      </c>
      <c r="C6" s="14"/>
      <c r="D6" s="14"/>
      <c r="E6" s="14"/>
      <c r="F6" s="14"/>
      <c r="G6" s="14"/>
      <c r="H6" s="1"/>
    </row>
    <row r="7" spans="1:12" x14ac:dyDescent="0.25">
      <c r="A7" s="1"/>
      <c r="B7" s="8"/>
      <c r="C7" s="1"/>
      <c r="D7" s="1"/>
      <c r="E7" s="1"/>
      <c r="F7" s="1"/>
      <c r="G7" s="1"/>
      <c r="H7" s="1"/>
    </row>
    <row r="8" spans="1:12" ht="25.5" x14ac:dyDescent="0.25">
      <c r="A8" s="1"/>
      <c r="B8" s="16" t="s">
        <v>4</v>
      </c>
      <c r="C8" s="17" t="s">
        <v>5</v>
      </c>
      <c r="D8" s="24" t="s">
        <v>40</v>
      </c>
      <c r="E8" s="19" t="s">
        <v>7</v>
      </c>
      <c r="F8" s="19" t="s">
        <v>8</v>
      </c>
      <c r="G8" s="24" t="s">
        <v>40</v>
      </c>
      <c r="H8" s="1"/>
    </row>
    <row r="9" spans="1:12" ht="15.75" x14ac:dyDescent="0.25">
      <c r="A9" s="1"/>
      <c r="B9" s="16"/>
      <c r="C9" s="17"/>
      <c r="D9" s="20" t="s">
        <v>41</v>
      </c>
      <c r="E9" s="19"/>
      <c r="F9" s="19"/>
      <c r="G9" s="20" t="s">
        <v>42</v>
      </c>
      <c r="H9" s="1"/>
    </row>
    <row r="10" spans="1:12" ht="18.75" x14ac:dyDescent="0.3">
      <c r="A10" s="1"/>
      <c r="B10" s="3" t="s">
        <v>9</v>
      </c>
      <c r="C10" s="4" t="s">
        <v>10</v>
      </c>
      <c r="D10" s="5">
        <v>0</v>
      </c>
      <c r="E10" s="5">
        <f>G10-D10</f>
        <v>0</v>
      </c>
      <c r="F10" s="5">
        <v>0</v>
      </c>
      <c r="G10" s="5">
        <v>0</v>
      </c>
      <c r="H10" s="1"/>
    </row>
    <row r="11" spans="1:12" ht="18.75" x14ac:dyDescent="0.3">
      <c r="A11" s="1"/>
      <c r="B11" s="3" t="s">
        <v>11</v>
      </c>
      <c r="C11" s="4" t="s">
        <v>12</v>
      </c>
      <c r="D11" s="5">
        <v>0</v>
      </c>
      <c r="E11" s="5">
        <v>263799.73</v>
      </c>
      <c r="F11" s="5">
        <v>0</v>
      </c>
      <c r="G11" s="5">
        <f>D11+E11</f>
        <v>263799.73</v>
      </c>
      <c r="H11" s="1"/>
      <c r="I11" s="25">
        <v>263799.73</v>
      </c>
    </row>
    <row r="12" spans="1:12" ht="18.75" x14ac:dyDescent="0.3">
      <c r="A12" s="1"/>
      <c r="B12" s="3" t="s">
        <v>13</v>
      </c>
      <c r="C12" s="4" t="s">
        <v>14</v>
      </c>
      <c r="D12" s="5">
        <v>0</v>
      </c>
      <c r="E12" s="5">
        <f t="shared" ref="E12:E24" si="0">G12-D12</f>
        <v>0</v>
      </c>
      <c r="F12" s="5">
        <v>0</v>
      </c>
      <c r="G12" s="5">
        <v>0</v>
      </c>
      <c r="H12" s="1"/>
    </row>
    <row r="13" spans="1:12" ht="18.75" x14ac:dyDescent="0.3">
      <c r="A13" s="1"/>
      <c r="B13" s="3" t="s">
        <v>15</v>
      </c>
      <c r="C13" s="4" t="s">
        <v>16</v>
      </c>
      <c r="D13" s="5">
        <v>591901.66</v>
      </c>
      <c r="E13" s="5">
        <v>79908.97</v>
      </c>
      <c r="F13" s="5">
        <v>0</v>
      </c>
      <c r="G13" s="5">
        <f>D13+E13</f>
        <v>671810.63</v>
      </c>
      <c r="H13" s="1"/>
      <c r="I13" s="25">
        <v>79908.97</v>
      </c>
    </row>
    <row r="14" spans="1:12" ht="18.75" x14ac:dyDescent="0.3">
      <c r="A14" s="1"/>
      <c r="B14" s="3" t="s">
        <v>17</v>
      </c>
      <c r="C14" s="4" t="s">
        <v>18</v>
      </c>
      <c r="D14" s="5">
        <v>112403.74</v>
      </c>
      <c r="E14" s="5">
        <v>62693.69</v>
      </c>
      <c r="F14" s="5">
        <v>0</v>
      </c>
      <c r="G14" s="5">
        <f>D14+E14</f>
        <v>175097.43</v>
      </c>
      <c r="H14" s="1"/>
      <c r="I14" s="25">
        <v>62693.69</v>
      </c>
    </row>
    <row r="15" spans="1:12" ht="18.75" x14ac:dyDescent="0.3">
      <c r="A15" s="1"/>
      <c r="B15" s="3" t="s">
        <v>19</v>
      </c>
      <c r="C15" s="4" t="s">
        <v>20</v>
      </c>
      <c r="D15" s="5">
        <v>130581.25</v>
      </c>
      <c r="E15" s="5">
        <v>0</v>
      </c>
      <c r="F15" s="5">
        <v>4061.76</v>
      </c>
      <c r="G15" s="5">
        <v>126519.49</v>
      </c>
      <c r="H15" s="1"/>
      <c r="I15" s="10"/>
      <c r="J15" s="10"/>
      <c r="K15" s="9"/>
    </row>
    <row r="16" spans="1:12" ht="18.75" x14ac:dyDescent="0.3">
      <c r="A16" s="1"/>
      <c r="B16" s="3" t="s">
        <v>21</v>
      </c>
      <c r="C16" s="4" t="s">
        <v>22</v>
      </c>
      <c r="D16" s="5">
        <v>4836152.8899999997</v>
      </c>
      <c r="E16" s="5">
        <v>446803.89</v>
      </c>
      <c r="F16" s="5">
        <v>0</v>
      </c>
      <c r="G16" s="5">
        <f>D16+E16</f>
        <v>5282956.7799999993</v>
      </c>
      <c r="H16" s="26">
        <f>I16+J16+K16+L16</f>
        <v>446803.88999999996</v>
      </c>
      <c r="I16" s="10">
        <v>8653.6200000000008</v>
      </c>
      <c r="J16" s="10">
        <v>43371.11</v>
      </c>
      <c r="K16" s="9">
        <v>320948.15999999997</v>
      </c>
      <c r="L16" s="10">
        <v>73831</v>
      </c>
    </row>
    <row r="17" spans="1:11" ht="18.75" x14ac:dyDescent="0.3">
      <c r="A17" s="1"/>
      <c r="B17" s="3" t="s">
        <v>23</v>
      </c>
      <c r="C17" s="4" t="s">
        <v>24</v>
      </c>
      <c r="D17" s="5">
        <v>612099.68000000005</v>
      </c>
      <c r="E17" s="5">
        <v>309922.88</v>
      </c>
      <c r="F17" s="5">
        <v>0</v>
      </c>
      <c r="G17" s="5">
        <f>D17+E17</f>
        <v>922022.56</v>
      </c>
      <c r="H17" s="26">
        <f t="shared" ref="H17:H20" si="1">I17+J17+K17+L17</f>
        <v>309922.88</v>
      </c>
      <c r="I17" s="10">
        <v>45703.040000000001</v>
      </c>
      <c r="J17" s="10">
        <v>164242.82</v>
      </c>
      <c r="K17" s="9">
        <v>99977.02</v>
      </c>
    </row>
    <row r="18" spans="1:11" ht="18.75" x14ac:dyDescent="0.3">
      <c r="A18" s="1"/>
      <c r="B18" s="3" t="s">
        <v>25</v>
      </c>
      <c r="C18" s="4" t="s">
        <v>26</v>
      </c>
      <c r="D18" s="5">
        <v>261167.88</v>
      </c>
      <c r="E18" s="5">
        <v>72938.070999999996</v>
      </c>
      <c r="F18" s="5">
        <v>0</v>
      </c>
      <c r="G18" s="5">
        <f>D18+E18</f>
        <v>334105.951</v>
      </c>
      <c r="H18" s="26">
        <f t="shared" si="1"/>
        <v>72938.709999999992</v>
      </c>
      <c r="I18" s="10">
        <v>8308.16</v>
      </c>
      <c r="J18" s="10">
        <v>34881.519999999997</v>
      </c>
      <c r="K18" s="9">
        <v>29749.03</v>
      </c>
    </row>
    <row r="19" spans="1:11" ht="18.75" x14ac:dyDescent="0.3">
      <c r="A19" s="1"/>
      <c r="B19" s="3" t="s">
        <v>27</v>
      </c>
      <c r="C19" s="4" t="s">
        <v>28</v>
      </c>
      <c r="D19" s="5">
        <v>0</v>
      </c>
      <c r="E19" s="5">
        <f t="shared" si="0"/>
        <v>0</v>
      </c>
      <c r="F19" s="5">
        <v>0</v>
      </c>
      <c r="G19" s="5">
        <v>0</v>
      </c>
      <c r="H19" s="26">
        <f t="shared" si="1"/>
        <v>0</v>
      </c>
    </row>
    <row r="20" spans="1:11" ht="18.75" x14ac:dyDescent="0.3">
      <c r="A20" s="1"/>
      <c r="B20" s="3" t="s">
        <v>29</v>
      </c>
      <c r="C20" s="4" t="s">
        <v>30</v>
      </c>
      <c r="D20" s="5">
        <v>515810.3</v>
      </c>
      <c r="E20" s="5">
        <v>470741.17</v>
      </c>
      <c r="F20" s="5">
        <v>0</v>
      </c>
      <c r="G20" s="5">
        <f>D20+E20</f>
        <v>986551.47</v>
      </c>
      <c r="H20" s="26">
        <f t="shared" si="1"/>
        <v>470741.17000000004</v>
      </c>
      <c r="I20" s="10">
        <v>28857.02</v>
      </c>
      <c r="J20" s="10">
        <v>441884.15</v>
      </c>
    </row>
    <row r="21" spans="1:11" ht="18.75" x14ac:dyDescent="0.3">
      <c r="A21" s="1"/>
      <c r="B21" s="3" t="s">
        <v>31</v>
      </c>
      <c r="C21" s="4" t="s">
        <v>32</v>
      </c>
      <c r="D21" s="5">
        <v>1495620</v>
      </c>
      <c r="E21" s="5">
        <f t="shared" si="0"/>
        <v>0</v>
      </c>
      <c r="F21" s="5">
        <v>0</v>
      </c>
      <c r="G21" s="5">
        <v>1495620</v>
      </c>
      <c r="H21" s="1"/>
    </row>
    <row r="22" spans="1:11" ht="18.75" x14ac:dyDescent="0.3">
      <c r="A22" s="1"/>
      <c r="B22" s="3" t="s">
        <v>33</v>
      </c>
      <c r="C22" s="4" t="s">
        <v>34</v>
      </c>
      <c r="D22" s="5">
        <v>197624.56</v>
      </c>
      <c r="E22" s="5">
        <v>0</v>
      </c>
      <c r="F22" s="5">
        <f>D22-G22</f>
        <v>39951.850000000006</v>
      </c>
      <c r="G22" s="5">
        <v>157672.71</v>
      </c>
      <c r="H22" s="1"/>
      <c r="K22" s="9"/>
    </row>
    <row r="23" spans="1:11" ht="18.75" x14ac:dyDescent="0.3">
      <c r="A23" s="1"/>
      <c r="B23" s="3" t="s">
        <v>35</v>
      </c>
      <c r="C23" s="4" t="s">
        <v>36</v>
      </c>
      <c r="D23" s="5">
        <v>202683.54</v>
      </c>
      <c r="E23" s="5">
        <f t="shared" si="0"/>
        <v>0</v>
      </c>
      <c r="F23" s="5">
        <v>0</v>
      </c>
      <c r="G23" s="5">
        <v>202683.54</v>
      </c>
      <c r="H23" s="1"/>
    </row>
    <row r="24" spans="1:11" ht="18.75" x14ac:dyDescent="0.3">
      <c r="A24" s="1"/>
      <c r="B24" s="3" t="s">
        <v>37</v>
      </c>
      <c r="C24" s="4" t="s">
        <v>38</v>
      </c>
      <c r="D24" s="5">
        <v>630226.59</v>
      </c>
      <c r="E24" s="5">
        <v>28782.799999999999</v>
      </c>
      <c r="F24" s="5">
        <v>0</v>
      </c>
      <c r="G24" s="5">
        <f>D24+E24</f>
        <v>659009.39</v>
      </c>
      <c r="H24" s="1"/>
      <c r="I24" s="25">
        <v>28782.799999999999</v>
      </c>
    </row>
    <row r="25" spans="1:11" ht="18.75" x14ac:dyDescent="0.3">
      <c r="A25" s="1"/>
      <c r="B25" s="21" t="s">
        <v>39</v>
      </c>
      <c r="C25" s="21"/>
      <c r="D25" s="23">
        <f>SUM(D10:D24)</f>
        <v>9586272.089999998</v>
      </c>
      <c r="E25" s="23">
        <f>SUM(E10:E24)</f>
        <v>1735591.2010000001</v>
      </c>
      <c r="F25" s="23">
        <f>SUM(F10:F24)</f>
        <v>44013.610000000008</v>
      </c>
      <c r="G25" s="23">
        <f>SUM(G10:G24)</f>
        <v>11277849.681</v>
      </c>
      <c r="H25" s="1"/>
    </row>
    <row r="26" spans="1:11" ht="18.75" x14ac:dyDescent="0.3">
      <c r="A26" s="1"/>
      <c r="B26" s="6"/>
      <c r="C26" s="7"/>
      <c r="D26" s="7"/>
      <c r="E26" s="7"/>
      <c r="F26" s="7"/>
      <c r="G26" s="7"/>
      <c r="H26" s="1"/>
    </row>
  </sheetData>
  <mergeCells count="11">
    <mergeCell ref="B8:B9"/>
    <mergeCell ref="C8:C9"/>
    <mergeCell ref="E8:E9"/>
    <mergeCell ref="F8:F9"/>
    <mergeCell ref="B25:C25"/>
    <mergeCell ref="B1:G1"/>
    <mergeCell ref="B2:G2"/>
    <mergeCell ref="B3:G3"/>
    <mergeCell ref="B4:G4"/>
    <mergeCell ref="B5:G5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2016-03-29T09:35:08Z</dcterms:modified>
</cp:coreProperties>
</file>