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K\02 PROJEKTY\3.1 RPO OZE\ubezpieczenie\2020\"/>
    </mc:Choice>
  </mc:AlternateContent>
  <bookViews>
    <workbookView xWindow="0" yWindow="0" windowWidth="28800" windowHeight="12435" tabRatio="749"/>
  </bookViews>
  <sheets>
    <sheet name="kolektory słoneczne (solary)" sheetId="1" r:id="rId1"/>
    <sheet name="fotowoltaika" sheetId="19" r:id="rId2"/>
    <sheet name="kotły na pellet" sheetId="20" r:id="rId3"/>
    <sheet name="pompy ciepła" sheetId="21" r:id="rId4"/>
  </sheets>
  <definedNames>
    <definedName name="_xlnm._FilterDatabase" localSheetId="1" hidden="1">fotowoltaika!$A$1:$G$130</definedName>
    <definedName name="_xlnm._FilterDatabase" localSheetId="0" hidden="1">'kolektory słoneczne (solary)'!$F$1:$F$156</definedName>
    <definedName name="_xlnm._FilterDatabase" localSheetId="3" hidden="1">'pompy ciepła'!$A$1:$A$13</definedName>
    <definedName name="_xlnm.Print_Area" localSheetId="1">fotowoltaika!$C$1:$G$133</definedName>
    <definedName name="_xlnm.Print_Area" localSheetId="0">'kolektory słoneczne (solary)'!$A$1:$G$156</definedName>
    <definedName name="_xlnm.Print_Area" localSheetId="2">'kotły na pellet'!$A$1:$F$20</definedName>
    <definedName name="_xlnm.Print_Area" localSheetId="3">'pompy ciepła'!$C$1:$F$15</definedName>
    <definedName name="_xlnm.Print_Titles" localSheetId="1">fotowoltaika!$1:$1</definedName>
    <definedName name="_xlnm.Print_Titles" localSheetId="0">'kolektory słoneczne (solary)'!$1:$1</definedName>
    <definedName name="_xlnm.Print_Titles" localSheetId="2">'kotły na pellet'!$1:$1</definedName>
    <definedName name="_xlnm.Print_Titles" localSheetId="3">'pompy ciepła'!$1:$1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6" i="1" l="1"/>
  <c r="C163" i="1"/>
  <c r="D141" i="19"/>
  <c r="D138" i="19"/>
  <c r="D16" i="21" l="1"/>
  <c r="D21" i="20" l="1"/>
  <c r="E134" i="19"/>
  <c r="C19" i="21" s="1"/>
  <c r="D18" i="19" l="1"/>
  <c r="D17" i="19"/>
  <c r="D70" i="19"/>
  <c r="D84" i="19"/>
  <c r="D16" i="19"/>
  <c r="D15" i="19"/>
  <c r="D121" i="19"/>
  <c r="D120" i="19"/>
  <c r="D119" i="19"/>
  <c r="D72" i="19"/>
  <c r="D129" i="19"/>
  <c r="D118" i="19"/>
  <c r="D133" i="19"/>
  <c r="D83" i="19"/>
  <c r="D69" i="19"/>
  <c r="D82" i="19"/>
  <c r="D28" i="19"/>
  <c r="D81" i="19"/>
  <c r="D91" i="19"/>
  <c r="D90" i="19"/>
  <c r="D34" i="19"/>
  <c r="D27" i="19"/>
  <c r="D117" i="19"/>
  <c r="D14" i="19"/>
  <c r="D80" i="19"/>
  <c r="D92" i="19"/>
  <c r="D26" i="19"/>
  <c r="D116" i="19"/>
  <c r="D68" i="19"/>
  <c r="D67" i="19"/>
  <c r="D132" i="19"/>
  <c r="D131" i="19"/>
  <c r="D115" i="19"/>
  <c r="D114" i="19"/>
  <c r="D33" i="19"/>
  <c r="D113" i="19"/>
  <c r="D89" i="19"/>
  <c r="D66" i="19"/>
  <c r="D32" i="19"/>
  <c r="D65" i="19"/>
  <c r="D64" i="19"/>
  <c r="D63" i="19"/>
  <c r="D13" i="19"/>
  <c r="D112" i="19"/>
  <c r="D123" i="19"/>
  <c r="D12" i="19"/>
  <c r="D111" i="19"/>
  <c r="D25" i="19"/>
  <c r="D110" i="19"/>
  <c r="D62" i="19"/>
  <c r="D128" i="19"/>
  <c r="D126" i="19"/>
  <c r="D109" i="19"/>
  <c r="D24" i="19"/>
  <c r="D61" i="19"/>
  <c r="D11" i="19"/>
  <c r="D60" i="19"/>
  <c r="D59" i="19"/>
  <c r="D58" i="19"/>
  <c r="D23" i="19"/>
  <c r="D88" i="19"/>
  <c r="D108" i="19"/>
  <c r="D107" i="19"/>
  <c r="D106" i="19"/>
  <c r="D57" i="19"/>
  <c r="D56" i="19"/>
  <c r="D105" i="19"/>
  <c r="D55" i="19"/>
  <c r="D130" i="19"/>
  <c r="D10" i="19"/>
  <c r="D54" i="19"/>
  <c r="D53" i="19"/>
  <c r="D52" i="19"/>
  <c r="D51" i="19"/>
  <c r="D50" i="19"/>
  <c r="D49" i="19"/>
  <c r="D48" i="19"/>
  <c r="D104" i="19"/>
  <c r="D47" i="19"/>
  <c r="D46" i="19"/>
  <c r="D9" i="19"/>
  <c r="D87" i="19"/>
  <c r="D31" i="19"/>
  <c r="D45" i="19"/>
  <c r="D44" i="19"/>
  <c r="D86" i="19"/>
  <c r="D85" i="19"/>
  <c r="D103" i="19"/>
  <c r="D79" i="19"/>
  <c r="D30" i="19"/>
  <c r="D102" i="19"/>
  <c r="D22" i="19"/>
  <c r="D43" i="19"/>
  <c r="D78" i="19"/>
  <c r="D101" i="19"/>
  <c r="D21" i="19"/>
  <c r="D71" i="19"/>
  <c r="D42" i="19"/>
  <c r="D20" i="19"/>
  <c r="D100" i="19"/>
  <c r="D77" i="19"/>
  <c r="D99" i="19"/>
  <c r="D98" i="19"/>
  <c r="D97" i="19"/>
  <c r="D41" i="19"/>
  <c r="D8" i="19"/>
  <c r="D96" i="19"/>
  <c r="D40" i="19"/>
  <c r="D39" i="19"/>
  <c r="D38" i="19"/>
  <c r="D122" i="19"/>
  <c r="D95" i="19"/>
  <c r="D124" i="19"/>
  <c r="D37" i="19"/>
  <c r="D127" i="19"/>
  <c r="D94" i="19"/>
  <c r="D7" i="19"/>
  <c r="D6" i="19"/>
  <c r="D19" i="19"/>
  <c r="D5" i="19"/>
  <c r="D93" i="19"/>
  <c r="D36" i="19"/>
  <c r="D76" i="19"/>
  <c r="D2" i="19"/>
  <c r="D75" i="19"/>
  <c r="D125" i="19"/>
  <c r="D74" i="19"/>
  <c r="D35" i="19"/>
  <c r="D4" i="19"/>
  <c r="D73" i="19"/>
  <c r="D29" i="19"/>
  <c r="D3" i="19"/>
  <c r="E157" i="1" l="1"/>
  <c r="D110" i="1" l="1"/>
  <c r="D151" i="1" l="1"/>
  <c r="D152" i="1" l="1"/>
  <c r="D149" i="1" l="1"/>
  <c r="D138" i="1" l="1"/>
  <c r="D139" i="1" l="1"/>
  <c r="D126" i="1" l="1"/>
  <c r="D141" i="1" l="1"/>
  <c r="D127" i="1"/>
  <c r="D116" i="1" l="1"/>
  <c r="D114" i="1" l="1"/>
  <c r="D131" i="1"/>
  <c r="D118" i="1"/>
  <c r="D136" i="1"/>
  <c r="D130" i="1"/>
  <c r="D134" i="1"/>
  <c r="D122" i="1" l="1"/>
  <c r="D120" i="1" l="1"/>
  <c r="D121" i="1"/>
  <c r="D123" i="1"/>
  <c r="D132" i="1"/>
  <c r="D125" i="1" l="1"/>
  <c r="D111" i="1" l="1"/>
  <c r="D88" i="1" l="1"/>
  <c r="D47" i="1"/>
  <c r="D69" i="1"/>
  <c r="D34" i="1"/>
  <c r="D36" i="1"/>
  <c r="D105" i="1"/>
  <c r="D6" i="1"/>
  <c r="D77" i="1"/>
  <c r="D101" i="1" l="1"/>
  <c r="D65" i="1"/>
  <c r="D92" i="1"/>
  <c r="D62" i="1"/>
  <c r="D93" i="1"/>
  <c r="D95" i="1"/>
  <c r="D46" i="1"/>
  <c r="D102" i="1"/>
  <c r="D75" i="1"/>
  <c r="D12" i="1"/>
  <c r="D84" i="1"/>
  <c r="D112" i="1"/>
  <c r="D117" i="1"/>
  <c r="D37" i="1"/>
  <c r="D87" i="1"/>
  <c r="D52" i="1"/>
  <c r="D49" i="1"/>
  <c r="D27" i="1"/>
  <c r="D98" i="1"/>
  <c r="D90" i="1"/>
  <c r="D68" i="1"/>
  <c r="D53" i="1"/>
  <c r="D76" i="1"/>
  <c r="D83" i="1"/>
  <c r="D106" i="1"/>
  <c r="D86" i="1"/>
  <c r="D133" i="1"/>
  <c r="D71" i="1"/>
  <c r="D99" i="1"/>
  <c r="D97" i="1"/>
  <c r="D107" i="1"/>
  <c r="D103" i="1"/>
  <c r="D91" i="1"/>
  <c r="D33" i="1"/>
  <c r="D128" i="1"/>
  <c r="D55" i="1"/>
  <c r="D80" i="1"/>
  <c r="D60" i="1"/>
  <c r="D22" i="1"/>
  <c r="D48" i="1"/>
  <c r="D100" i="1"/>
  <c r="D113" i="1"/>
  <c r="D104" i="1"/>
  <c r="D59" i="1"/>
  <c r="D54" i="1"/>
  <c r="D10" i="1"/>
  <c r="D20" i="1"/>
  <c r="D25" i="1"/>
  <c r="D73" i="1"/>
  <c r="D13" i="1"/>
  <c r="D5" i="1"/>
  <c r="D145" i="1"/>
  <c r="D140" i="1"/>
  <c r="D19" i="1"/>
  <c r="D115" i="1"/>
  <c r="D9" i="1"/>
  <c r="D45" i="1"/>
  <c r="D63" i="1"/>
  <c r="D8" i="1"/>
  <c r="D89" i="1"/>
  <c r="D26" i="1"/>
  <c r="D56" i="1"/>
  <c r="D17" i="1"/>
  <c r="D2" i="1"/>
  <c r="D3" i="1"/>
  <c r="D4" i="1"/>
  <c r="D7" i="1"/>
  <c r="D70" i="1"/>
  <c r="D144" i="1"/>
  <c r="D58" i="1"/>
  <c r="D61" i="1"/>
  <c r="D29" i="1"/>
  <c r="D42" i="1"/>
  <c r="D43" i="1"/>
  <c r="D15" i="1"/>
  <c r="D78" i="1"/>
  <c r="D94" i="1"/>
  <c r="D44" i="1"/>
  <c r="D35" i="1"/>
  <c r="D11" i="1"/>
  <c r="D32" i="1"/>
  <c r="D81" i="1"/>
  <c r="D82" i="1"/>
  <c r="D124" i="1"/>
  <c r="D14" i="1"/>
  <c r="D108" i="1"/>
  <c r="D50" i="1"/>
  <c r="D39" i="1"/>
  <c r="D21" i="1"/>
  <c r="D28" i="1"/>
  <c r="D72" i="1"/>
  <c r="D96" i="1"/>
  <c r="D142" i="1"/>
  <c r="D64" i="1"/>
  <c r="D74" i="1"/>
  <c r="D51" i="1"/>
  <c r="D38" i="1"/>
  <c r="D31" i="1"/>
  <c r="D129" i="1"/>
  <c r="D23" i="1"/>
  <c r="D66" i="1"/>
  <c r="D85" i="1"/>
  <c r="D119" i="1"/>
  <c r="D109" i="1"/>
  <c r="D137" i="1"/>
  <c r="D57" i="1"/>
  <c r="D79" i="1"/>
  <c r="D67" i="1"/>
  <c r="D41" i="1"/>
  <c r="D24" i="1"/>
  <c r="D135" i="1"/>
  <c r="D154" i="1"/>
  <c r="D40" i="1"/>
  <c r="D16" i="1"/>
  <c r="D18" i="1"/>
  <c r="D30" i="1"/>
</calcChain>
</file>

<file path=xl/comments1.xml><?xml version="1.0" encoding="utf-8"?>
<comments xmlns="http://schemas.openxmlformats.org/spreadsheetml/2006/main">
  <authors>
    <author>uzytkownik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>uzytkownik:</t>
        </r>
        <r>
          <rPr>
            <sz val="9"/>
            <color indexed="81"/>
            <rFont val="Tahoma"/>
            <family val="2"/>
            <charset val="238"/>
          </rPr>
          <t xml:space="preserve">
liczba zamontowanych kolektorów słonecznych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uzytkownik:</t>
        </r>
        <r>
          <rPr>
            <sz val="9"/>
            <color indexed="81"/>
            <rFont val="Tahoma"/>
            <family val="2"/>
            <charset val="238"/>
          </rPr>
          <t xml:space="preserve">
pojemność zasobnika na wodę</t>
        </r>
      </text>
    </comment>
  </commentList>
</comments>
</file>

<file path=xl/comments2.xml><?xml version="1.0" encoding="utf-8"?>
<comments xmlns="http://schemas.openxmlformats.org/spreadsheetml/2006/main">
  <authors>
    <author>uzytkownik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>uzytkownik:</t>
        </r>
        <r>
          <rPr>
            <sz val="9"/>
            <color indexed="81"/>
            <rFont val="Tahoma"/>
            <family val="2"/>
            <charset val="238"/>
          </rPr>
          <t xml:space="preserve">
moc wytwórcza instalacji w kilowatach (kW)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uzytkownik:</t>
        </r>
        <r>
          <rPr>
            <sz val="9"/>
            <color indexed="81"/>
            <rFont val="Tahoma"/>
            <family val="2"/>
            <charset val="238"/>
          </rPr>
          <t xml:space="preserve">
ilość modułów fotowoltaicznych 
(1 moduł = 300 W)</t>
        </r>
      </text>
    </comment>
  </commentList>
</comments>
</file>

<file path=xl/sharedStrings.xml><?xml version="1.0" encoding="utf-8"?>
<sst xmlns="http://schemas.openxmlformats.org/spreadsheetml/2006/main" count="1309" uniqueCount="713">
  <si>
    <t>lp</t>
  </si>
  <si>
    <t>Ilość płyt</t>
  </si>
  <si>
    <t>Boczna Moniuszki</t>
  </si>
  <si>
    <t>Sportowa 4</t>
  </si>
  <si>
    <t>Mickiewicza 111</t>
  </si>
  <si>
    <t>Reymonta 27</t>
  </si>
  <si>
    <t>Opalińskiego 31</t>
  </si>
  <si>
    <t>Nr działki</t>
  </si>
  <si>
    <t xml:space="preserve"> 3377/11</t>
  </si>
  <si>
    <t>382/6</t>
  </si>
  <si>
    <t xml:space="preserve"> 3522/2</t>
  </si>
  <si>
    <t xml:space="preserve"> 2870/2</t>
  </si>
  <si>
    <t xml:space="preserve"> 2877/6</t>
  </si>
  <si>
    <t>862/1,863/1,864/3,864/10</t>
  </si>
  <si>
    <t xml:space="preserve"> 2918/3</t>
  </si>
  <si>
    <t xml:space="preserve"> 2937/4</t>
  </si>
  <si>
    <t xml:space="preserve"> 3445/1,3445/4</t>
  </si>
  <si>
    <t xml:space="preserve"> 5969/1</t>
  </si>
  <si>
    <t xml:space="preserve"> 4297/4</t>
  </si>
  <si>
    <t xml:space="preserve"> 4203/4</t>
  </si>
  <si>
    <t xml:space="preserve"> 3760/2</t>
  </si>
  <si>
    <t>508/8,508/10</t>
  </si>
  <si>
    <t xml:space="preserve"> 3784/7</t>
  </si>
  <si>
    <t xml:space="preserve"> 3650/1</t>
  </si>
  <si>
    <t>adres inwestycji</t>
  </si>
  <si>
    <t>grunt</t>
  </si>
  <si>
    <t>m. inst.</t>
  </si>
  <si>
    <t>kwota brutto</t>
  </si>
  <si>
    <t>Błonie 7</t>
  </si>
  <si>
    <t>B.Zawilskich 1</t>
  </si>
  <si>
    <t>B.Zawilskich 3</t>
  </si>
  <si>
    <t>Zielona 19</t>
  </si>
  <si>
    <t>Sanowa 4</t>
  </si>
  <si>
    <t>Borki 30A</t>
  </si>
  <si>
    <t>Paderewskiego 12</t>
  </si>
  <si>
    <t>Zmuliska 2</t>
  </si>
  <si>
    <t>Podleśna 33</t>
  </si>
  <si>
    <t>Wyspiańskiego 26a</t>
  </si>
  <si>
    <t>Lipy 45 D</t>
  </si>
  <si>
    <t>A. Krajowej 28</t>
  </si>
  <si>
    <t>Iwaszkiewicza 5</t>
  </si>
  <si>
    <t>Sandomierska 31</t>
  </si>
  <si>
    <t>J.Matejki 19</t>
  </si>
  <si>
    <t>Lipy 18</t>
  </si>
  <si>
    <t>Szopena 35</t>
  </si>
  <si>
    <t>Jana Brzozy 10a</t>
  </si>
  <si>
    <t>Jana Brzozy 13</t>
  </si>
  <si>
    <t>W.Witosa 3</t>
  </si>
  <si>
    <t>Opalińskiego 142</t>
  </si>
  <si>
    <t>Opalińskiego 48</t>
  </si>
  <si>
    <t>Przemysłowa 11</t>
  </si>
  <si>
    <t>Podzwierzyniec 1 J</t>
  </si>
  <si>
    <t xml:space="preserve"> 3117/8</t>
  </si>
  <si>
    <t>Jana Matejki 11a</t>
  </si>
  <si>
    <t>Klasztorna 12</t>
  </si>
  <si>
    <t xml:space="preserve"> 6893/2</t>
  </si>
  <si>
    <t>Jana Matejki 15</t>
  </si>
  <si>
    <t>Siedlanka 22</t>
  </si>
  <si>
    <t>575/1</t>
  </si>
  <si>
    <t>Podzwierzyniec 54</t>
  </si>
  <si>
    <t>Tomasza Michałka 35a</t>
  </si>
  <si>
    <t>516/1</t>
  </si>
  <si>
    <t>548/27</t>
  </si>
  <si>
    <t>Ks. J. Popiełuszki 11</t>
  </si>
  <si>
    <t>W.Witosa 22</t>
  </si>
  <si>
    <t xml:space="preserve"> 3561/2</t>
  </si>
  <si>
    <t>Odległa 3a</t>
  </si>
  <si>
    <t>Ogrodowa 5</t>
  </si>
  <si>
    <t xml:space="preserve"> 4987/1</t>
  </si>
  <si>
    <t>Kwiatowa 7</t>
  </si>
  <si>
    <t>4344/30</t>
  </si>
  <si>
    <t>Sosnowa 6</t>
  </si>
  <si>
    <t>Podzwierzyniec 30</t>
  </si>
  <si>
    <t xml:space="preserve"> 3284/1</t>
  </si>
  <si>
    <t>Tomasza Michałka 9a</t>
  </si>
  <si>
    <t>527/2</t>
  </si>
  <si>
    <t>Sikorskiego 15</t>
  </si>
  <si>
    <t>Burm. Nowińskiego 7</t>
  </si>
  <si>
    <t>112/7</t>
  </si>
  <si>
    <t>T. Michałka 43</t>
  </si>
  <si>
    <t>Ł.Opalińskiego 33</t>
  </si>
  <si>
    <t xml:space="preserve"> 5518/1</t>
  </si>
  <si>
    <t>Iwaszkiewicza 2a</t>
  </si>
  <si>
    <t xml:space="preserve"> 6953/2</t>
  </si>
  <si>
    <t>Sosnowa 27</t>
  </si>
  <si>
    <t>Podleśna 61a</t>
  </si>
  <si>
    <t>360/7</t>
  </si>
  <si>
    <t>Narodowej Organizacji Wojskowej 9</t>
  </si>
  <si>
    <t>Wierzbowa 3</t>
  </si>
  <si>
    <t>Mickiewicza 28a</t>
  </si>
  <si>
    <t>1025/5</t>
  </si>
  <si>
    <t>Podzwierzyniec 80</t>
  </si>
  <si>
    <t xml:space="preserve"> 3313/3</t>
  </si>
  <si>
    <t>W. Witosa 37</t>
  </si>
  <si>
    <t>Opalińskiego 133</t>
  </si>
  <si>
    <t xml:space="preserve"> 3806/1</t>
  </si>
  <si>
    <t>Lipy 58</t>
  </si>
  <si>
    <t>W.Witosa 28</t>
  </si>
  <si>
    <t>Boczna Moniuszki 3a</t>
  </si>
  <si>
    <t xml:space="preserve"> 5224/9</t>
  </si>
  <si>
    <t>Sportowa 2a</t>
  </si>
  <si>
    <t xml:space="preserve"> 2890/2</t>
  </si>
  <si>
    <t>Ppłk.Więcława Śląskiego 8</t>
  </si>
  <si>
    <t>968/2, 967/16</t>
  </si>
  <si>
    <t>Borki 50</t>
  </si>
  <si>
    <t>Podleśna 45</t>
  </si>
  <si>
    <t>367/7</t>
  </si>
  <si>
    <t>Wyspiańskiego 31</t>
  </si>
  <si>
    <t>555/2</t>
  </si>
  <si>
    <t>Św. Jadwigi Królowej 27</t>
  </si>
  <si>
    <t xml:space="preserve"> 2967/5</t>
  </si>
  <si>
    <t>Przemysłowa 10</t>
  </si>
  <si>
    <t>Słoneczna 4</t>
  </si>
  <si>
    <t>583/4</t>
  </si>
  <si>
    <t>Jana Matejki 21</t>
  </si>
  <si>
    <t>Słoneczna 14a</t>
  </si>
  <si>
    <t>846/1</t>
  </si>
  <si>
    <t>Burm .Nowińskiego 13</t>
  </si>
  <si>
    <t>Ks. Czesława Brody 10</t>
  </si>
  <si>
    <t>548/32</t>
  </si>
  <si>
    <t xml:space="preserve"> Siedlanka 51</t>
  </si>
  <si>
    <t>Borki 32</t>
  </si>
  <si>
    <t xml:space="preserve"> 3446/1</t>
  </si>
  <si>
    <t>Franciszkańska 19</t>
  </si>
  <si>
    <t>Opalińskiego 42</t>
  </si>
  <si>
    <t>Moniuszki 14</t>
  </si>
  <si>
    <t xml:space="preserve"> 5372/1</t>
  </si>
  <si>
    <t xml:space="preserve"> 3644/6</t>
  </si>
  <si>
    <t>Moniuszki 19</t>
  </si>
  <si>
    <t xml:space="preserve"> 5220/1</t>
  </si>
  <si>
    <t>Burm. Nowińskiego 8</t>
  </si>
  <si>
    <t>6284</t>
  </si>
  <si>
    <t>Podleśna 43</t>
  </si>
  <si>
    <t>367/8</t>
  </si>
  <si>
    <t>Pułaskiego 12</t>
  </si>
  <si>
    <t>362/3</t>
  </si>
  <si>
    <t>Konopnickiej 34</t>
  </si>
  <si>
    <t>5874/1</t>
  </si>
  <si>
    <t>Borki 23A</t>
  </si>
  <si>
    <t xml:space="preserve"> 3419/5</t>
  </si>
  <si>
    <t>J. Słowackiego 4</t>
  </si>
  <si>
    <t>1019/2</t>
  </si>
  <si>
    <t>Jarosławska 9</t>
  </si>
  <si>
    <t>F. Szopena 5</t>
  </si>
  <si>
    <t>Konopnickiej 10</t>
  </si>
  <si>
    <t xml:space="preserve"> 3608/3</t>
  </si>
  <si>
    <t>Kąty 5A</t>
  </si>
  <si>
    <t xml:space="preserve"> 3856/4</t>
  </si>
  <si>
    <t>Gen .Sikorskiego 20</t>
  </si>
  <si>
    <t>2844/1</t>
  </si>
  <si>
    <t>Opalińskiego 102</t>
  </si>
  <si>
    <t>3737/2</t>
  </si>
  <si>
    <t>Podzwierzyniec 12</t>
  </si>
  <si>
    <t>Podleśna 53</t>
  </si>
  <si>
    <t>364/15</t>
  </si>
  <si>
    <t>Tuwima 10</t>
  </si>
  <si>
    <t>St. Moniuszki 18</t>
  </si>
  <si>
    <t>Jarosławska 21</t>
  </si>
  <si>
    <t>Lipy 56</t>
  </si>
  <si>
    <t>Lipy 5b</t>
  </si>
  <si>
    <t>3348/1</t>
  </si>
  <si>
    <t>Podzwierzyniec 23</t>
  </si>
  <si>
    <t>3152/2</t>
  </si>
  <si>
    <t>Rynek 34</t>
  </si>
  <si>
    <t>1040/1</t>
  </si>
  <si>
    <t>Studzienna 25</t>
  </si>
  <si>
    <t>5225/2</t>
  </si>
  <si>
    <t>T. Michałka 32</t>
  </si>
  <si>
    <t>J. Kochanowskiego 50</t>
  </si>
  <si>
    <t>Ks. J. Popiełuszki 2</t>
  </si>
  <si>
    <t>J. Kochanowskiego 22</t>
  </si>
  <si>
    <t>Podzwierzyniec 15A</t>
  </si>
  <si>
    <t>Jana Brzozy 10c</t>
  </si>
  <si>
    <t>3760/8</t>
  </si>
  <si>
    <t>Szopena 27</t>
  </si>
  <si>
    <t>Wyspiańskiego 23</t>
  </si>
  <si>
    <t>3497/9</t>
  </si>
  <si>
    <t>Moniuszki 25</t>
  </si>
  <si>
    <t>5222/3</t>
  </si>
  <si>
    <t>Odległa 1</t>
  </si>
  <si>
    <t>621/1</t>
  </si>
  <si>
    <t>Burmistrzów Zawilskich 40</t>
  </si>
  <si>
    <t>Burmistrzów Zawilskich 33A</t>
  </si>
  <si>
    <t>2855/2</t>
  </si>
  <si>
    <t>Armii Krajowej 27A</t>
  </si>
  <si>
    <t>201/1</t>
  </si>
  <si>
    <t>Św. Jana z Dukli 2B</t>
  </si>
  <si>
    <t>3600/5</t>
  </si>
  <si>
    <t>Długa 9</t>
  </si>
  <si>
    <t>Podolszyny 15</t>
  </si>
  <si>
    <t>Sanowa 14</t>
  </si>
  <si>
    <t>976/1</t>
  </si>
  <si>
    <t>Opalińskiego 55F</t>
  </si>
  <si>
    <t>4056/1</t>
  </si>
  <si>
    <t>Sandomierska 12 A</t>
  </si>
  <si>
    <t>Burmistrzów Zawilskich 12</t>
  </si>
  <si>
    <t>Borki 16A</t>
  </si>
  <si>
    <t>3437/4</t>
  </si>
  <si>
    <t>Wyspiańskiego 5</t>
  </si>
  <si>
    <t>3492/1</t>
  </si>
  <si>
    <t>miejsce instalacji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</si>
  <si>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</si>
  <si>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</si>
  <si>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</si>
  <si>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</si>
  <si>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</si>
  <si>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</si>
  <si>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</si>
  <si>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</si>
  <si>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</si>
  <si>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</si>
  <si>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</si>
  <si>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</si>
  <si>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</si>
  <si>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</si>
  <si>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</si>
  <si>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</si>
  <si>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</si>
  <si>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</si>
  <si>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</si>
  <si>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</si>
  <si>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</si>
  <si>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</si>
  <si>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</si>
  <si>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</si>
  <si>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</si>
  <si>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</si>
  <si>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</si>
  <si>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</si>
  <si>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</si>
  <si>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</si>
  <si>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</si>
  <si>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</si>
  <si>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</si>
  <si>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</si>
  <si>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</si>
  <si>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</si>
  <si>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</si>
  <si>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</si>
  <si>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</si>
  <si>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</si>
  <si>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</si>
  <si>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</si>
  <si>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Słoneczna 8a</t>
  </si>
  <si>
    <t>851/5</t>
  </si>
  <si>
    <t>Zielona 12</t>
  </si>
  <si>
    <t>871/5</t>
  </si>
  <si>
    <t>E. Orzeszkowej 1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</si>
  <si>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</si>
  <si>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</si>
  <si>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</si>
  <si>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</si>
  <si>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</si>
  <si>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</si>
  <si>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</si>
  <si>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</si>
  <si>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</si>
  <si>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</si>
  <si>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</si>
  <si>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</si>
  <si>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</si>
  <si>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</si>
  <si>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</si>
  <si>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</si>
  <si>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</si>
  <si>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</si>
  <si>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</si>
  <si>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</si>
  <si>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</si>
  <si>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</si>
  <si>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</si>
  <si>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</si>
  <si>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Opalińskiego 95</t>
  </si>
  <si>
    <t>Plac Dworcowy 2B/1</t>
  </si>
  <si>
    <t>6/19</t>
  </si>
  <si>
    <t>Słowackiego 16</t>
  </si>
  <si>
    <t>1013/2</t>
  </si>
  <si>
    <t>6955/2</t>
  </si>
  <si>
    <t>Podolszyny 108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</si>
  <si>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</si>
  <si>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</si>
  <si>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</si>
  <si>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</si>
  <si>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</si>
  <si>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</si>
  <si>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</si>
  <si>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</si>
  <si>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</si>
  <si>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</si>
  <si>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</si>
  <si>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</si>
  <si>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</si>
  <si>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</si>
  <si>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</si>
  <si>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Opalińskiego 36</t>
  </si>
  <si>
    <t>Opalińskiego 20</t>
  </si>
  <si>
    <t>11 Listopada 5</t>
  </si>
  <si>
    <t>Opalińskiego 134a</t>
  </si>
  <si>
    <t>3784/2</t>
  </si>
  <si>
    <t>157/2</t>
  </si>
  <si>
    <t>Sienkiewicza 1A</t>
  </si>
  <si>
    <t>548/9</t>
  </si>
  <si>
    <t>Sikorskiego 17</t>
  </si>
  <si>
    <t>Mickiewicza 134b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</si>
  <si>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</si>
  <si>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</si>
  <si>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</si>
  <si>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</si>
  <si>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</si>
  <si>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</si>
  <si>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</si>
  <si>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</si>
  <si>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</si>
  <si>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</si>
  <si>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</si>
  <si>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</si>
  <si>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</si>
  <si>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</si>
  <si>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</si>
  <si>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</si>
  <si>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</si>
  <si>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</si>
  <si>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</si>
  <si>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</si>
  <si>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</si>
  <si>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</si>
  <si>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</si>
  <si>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</si>
  <si>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</si>
  <si>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</si>
  <si>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</si>
  <si>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</si>
  <si>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</si>
  <si>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</si>
  <si>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</si>
  <si>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</si>
  <si>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</si>
  <si>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</si>
  <si>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</si>
  <si>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</si>
  <si>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</si>
  <si>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</si>
  <si>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</si>
  <si>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</si>
  <si>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</si>
  <si>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</si>
  <si>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</si>
  <si>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</si>
  <si>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</si>
  <si>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3396/16</t>
  </si>
  <si>
    <t>538/1</t>
  </si>
  <si>
    <t>4139/11</t>
  </si>
  <si>
    <t>Witosa 14</t>
  </si>
  <si>
    <t>Podleśna 19</t>
  </si>
  <si>
    <t>391/4</t>
  </si>
  <si>
    <t>Lipy 48e</t>
  </si>
  <si>
    <t>Franciszkańska 40</t>
  </si>
  <si>
    <t>Podolszyny</t>
  </si>
  <si>
    <t>Spółdzielcza 6</t>
  </si>
  <si>
    <t>3455/2</t>
  </si>
  <si>
    <t>Podolszyny 126</t>
  </si>
  <si>
    <t>4139/12</t>
  </si>
  <si>
    <t>Słoneczna 2</t>
  </si>
  <si>
    <t>582/5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</si>
  <si>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</si>
  <si>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</si>
  <si>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</si>
  <si>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</si>
  <si>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</si>
  <si>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</si>
  <si>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</si>
  <si>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</si>
  <si>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</si>
  <si>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Reymonta 16</t>
  </si>
  <si>
    <t>136.</t>
  </si>
  <si>
    <t>137.</t>
  </si>
  <si>
    <t>138.</t>
  </si>
  <si>
    <t>139.</t>
  </si>
  <si>
    <t>140.</t>
  </si>
  <si>
    <t>141.</t>
  </si>
  <si>
    <t>142.</t>
  </si>
  <si>
    <t>Sienkiewicza 9</t>
  </si>
  <si>
    <t>Sikorskiego 10</t>
  </si>
  <si>
    <t>143.</t>
  </si>
  <si>
    <t>144.</t>
  </si>
  <si>
    <t>145.</t>
  </si>
  <si>
    <t>146.</t>
  </si>
  <si>
    <t>391/3</t>
  </si>
  <si>
    <t>Podleśna 19 A</t>
  </si>
  <si>
    <t>Narodowej Organizacji Wojskowej 3</t>
  </si>
  <si>
    <t>Kilińskiego 1</t>
  </si>
  <si>
    <t>Armii Krajowej 38</t>
  </si>
  <si>
    <t>2681/59</t>
  </si>
  <si>
    <t>147.</t>
  </si>
  <si>
    <t>148.</t>
  </si>
  <si>
    <t>149.</t>
  </si>
  <si>
    <t>150.</t>
  </si>
  <si>
    <t>151.</t>
  </si>
  <si>
    <t>2849/14</t>
  </si>
  <si>
    <t>152.</t>
  </si>
  <si>
    <t>153.</t>
  </si>
  <si>
    <t>154.</t>
  </si>
  <si>
    <t>Franciszkańska 21</t>
  </si>
  <si>
    <t>Opalińskiego 55</t>
  </si>
  <si>
    <t>3998/9</t>
  </si>
  <si>
    <t>Spokojna 17</t>
  </si>
  <si>
    <t>5234/4</t>
  </si>
  <si>
    <t>155.</t>
  </si>
  <si>
    <t>401</t>
  </si>
  <si>
    <t>Sosnowa 1</t>
  </si>
  <si>
    <t>Podzwierzyniec 72B</t>
  </si>
  <si>
    <t>3356/2</t>
  </si>
  <si>
    <t>L.p.</t>
  </si>
  <si>
    <t>ilość płyt</t>
  </si>
  <si>
    <t>poj. zas.</t>
  </si>
  <si>
    <t>b. mieszkalny</t>
  </si>
  <si>
    <t>b. gospodarczy</t>
  </si>
  <si>
    <t>razem:</t>
  </si>
  <si>
    <t>moc inst.</t>
  </si>
  <si>
    <t>Opalińskiego 23B</t>
  </si>
  <si>
    <t>4148/14, 4149/8</t>
  </si>
  <si>
    <t>Armii Krajowej 15</t>
  </si>
  <si>
    <t>Podolszyny 156</t>
  </si>
  <si>
    <t>6901/9</t>
  </si>
  <si>
    <t>Leśników  6</t>
  </si>
  <si>
    <t>3234</t>
  </si>
  <si>
    <t>600/12, 600/13 i 600/14</t>
  </si>
  <si>
    <t>Słonecznej  9</t>
  </si>
  <si>
    <t>600/16</t>
  </si>
  <si>
    <t>T. Kościuszki  8</t>
  </si>
  <si>
    <t>377/2</t>
  </si>
  <si>
    <t>Siedlanka  48A</t>
  </si>
  <si>
    <t xml:space="preserve"> 598/7</t>
  </si>
  <si>
    <t>Podolszyny  24</t>
  </si>
  <si>
    <t>2732</t>
  </si>
  <si>
    <t>4191/7</t>
  </si>
  <si>
    <t>Konopnickiej 20B</t>
  </si>
  <si>
    <t>3665/1 i 3667/7</t>
  </si>
  <si>
    <t>Witosa 18</t>
  </si>
  <si>
    <t>M. Konopnickiej  18</t>
  </si>
  <si>
    <t>Podzwierzyniec 62A</t>
  </si>
  <si>
    <t>Borki  13</t>
  </si>
  <si>
    <t>3413</t>
  </si>
  <si>
    <t>Ł. Opalińskiego  59</t>
  </si>
  <si>
    <t>3998/3</t>
  </si>
  <si>
    <t>Ogrodowa 4</t>
  </si>
  <si>
    <t>Baczyńskiego  6</t>
  </si>
  <si>
    <t>3,3</t>
  </si>
  <si>
    <t>2681/35, 2681/46</t>
  </si>
  <si>
    <t>Studzienna  2A</t>
  </si>
  <si>
    <t>5167/5</t>
  </si>
  <si>
    <t>Adama Mickiewicza 110A</t>
  </si>
  <si>
    <t>5558/6</t>
  </si>
  <si>
    <t>Św. Jana z Dukli  6a</t>
  </si>
  <si>
    <t>3603/2</t>
  </si>
  <si>
    <t>Sportowa  9</t>
  </si>
  <si>
    <t>2757</t>
  </si>
  <si>
    <t>Kąty 1</t>
  </si>
  <si>
    <t>St. Wyspiańskiego  1a</t>
  </si>
  <si>
    <t>3489/3</t>
  </si>
  <si>
    <t>Jana Brzozy 9B</t>
  </si>
  <si>
    <t>510/3</t>
  </si>
  <si>
    <t>Wł. Reymonta  2</t>
  </si>
  <si>
    <t>Podolszyny 110</t>
  </si>
  <si>
    <t>2373</t>
  </si>
  <si>
    <t>Borki  55</t>
  </si>
  <si>
    <t>905/5</t>
  </si>
  <si>
    <t>Podzwierzyniec 72 A</t>
  </si>
  <si>
    <t>3356/1</t>
  </si>
  <si>
    <t>Fiołkowa 10</t>
  </si>
  <si>
    <t>4,2</t>
  </si>
  <si>
    <t>Tomasza Michałka  15</t>
  </si>
  <si>
    <t>Fiołkowa 3</t>
  </si>
  <si>
    <t>J. Kochanowskiego  40</t>
  </si>
  <si>
    <t>M. Konopnickiej  82</t>
  </si>
  <si>
    <t>3696/11</t>
  </si>
  <si>
    <t>Żeromskiego 2B</t>
  </si>
  <si>
    <t>6590/4</t>
  </si>
  <si>
    <t>St. Wyspiańskiego  24</t>
  </si>
  <si>
    <t>2,7</t>
  </si>
  <si>
    <t>3521/1</t>
  </si>
  <si>
    <t>Nizinna 7B</t>
  </si>
  <si>
    <t>2801/9</t>
  </si>
  <si>
    <t>Spółdzielcza 2</t>
  </si>
  <si>
    <t>3460/1</t>
  </si>
  <si>
    <t>6646</t>
  </si>
  <si>
    <t>Sikorskiego 11A</t>
  </si>
  <si>
    <t>2809/11</t>
  </si>
  <si>
    <t>Sosnowa 14</t>
  </si>
  <si>
    <t>6483, 6482</t>
  </si>
  <si>
    <t>363/7</t>
  </si>
  <si>
    <t>28-Maja 11A</t>
  </si>
  <si>
    <t>2830/3</t>
  </si>
  <si>
    <t>Szopena 3</t>
  </si>
  <si>
    <t>Zmuliska 25</t>
  </si>
  <si>
    <t>396/4</t>
  </si>
  <si>
    <t>Podzwierzyniec 1F</t>
  </si>
  <si>
    <t>3117/4</t>
  </si>
  <si>
    <t>Jadwigi-Królowej 14</t>
  </si>
  <si>
    <t>3025</t>
  </si>
  <si>
    <t>Sandomierska 4B</t>
  </si>
  <si>
    <t>4211/1</t>
  </si>
  <si>
    <t xml:space="preserve"> Moniuszki 36</t>
  </si>
  <si>
    <t>5401/3</t>
  </si>
  <si>
    <t>Rzeszowska 67A</t>
  </si>
  <si>
    <t>5199/1</t>
  </si>
  <si>
    <t>Podolszyny - dz. nr 6901/4</t>
  </si>
  <si>
    <t>6901/4</t>
  </si>
  <si>
    <t>Garncarska 8</t>
  </si>
  <si>
    <t>4420</t>
  </si>
  <si>
    <t>Tulipanowa 5</t>
  </si>
  <si>
    <t>Borki  18</t>
  </si>
  <si>
    <t>3438/2</t>
  </si>
  <si>
    <t>Borki 23</t>
  </si>
  <si>
    <t>3419/3</t>
  </si>
  <si>
    <t>Sosnowa 7</t>
  </si>
  <si>
    <t>Sosnowa 12</t>
  </si>
  <si>
    <t>6505</t>
  </si>
  <si>
    <t>Kąty 5</t>
  </si>
  <si>
    <t>3856/2</t>
  </si>
  <si>
    <t>Podleśna 39</t>
  </si>
  <si>
    <t>377/4</t>
  </si>
  <si>
    <t>M. Konopnickiej  48</t>
  </si>
  <si>
    <t>2,4</t>
  </si>
  <si>
    <t>903/6</t>
  </si>
  <si>
    <t>Paderewskiego 16</t>
  </si>
  <si>
    <t>3563/1</t>
  </si>
  <si>
    <t>Siedlanka 36</t>
  </si>
  <si>
    <t>590/2</t>
  </si>
  <si>
    <t>5196/17 i 5202/4</t>
  </si>
  <si>
    <t>Wł. Reymonta  37</t>
  </si>
  <si>
    <t>Burm.Nowińskiego 11</t>
  </si>
  <si>
    <t>Łąkowa 12</t>
  </si>
  <si>
    <t>875/12</t>
  </si>
  <si>
    <t xml:space="preserve"> Św. Jadwigi Królowej 1 G</t>
  </si>
  <si>
    <t>2957/3</t>
  </si>
  <si>
    <t>Studzienna 6D</t>
  </si>
  <si>
    <t>5187/2</t>
  </si>
  <si>
    <t>Siedlanka 41A</t>
  </si>
  <si>
    <t>130/2</t>
  </si>
  <si>
    <t>Szkolna  8a</t>
  </si>
  <si>
    <t>4408/1</t>
  </si>
  <si>
    <t>Sportowa 21</t>
  </si>
  <si>
    <t>2792/12</t>
  </si>
  <si>
    <t xml:space="preserve"> Klonowa 19</t>
  </si>
  <si>
    <t>6395, 6396</t>
  </si>
  <si>
    <t>Matejki 8 A</t>
  </si>
  <si>
    <t>6936/2</t>
  </si>
  <si>
    <t>Wł. Reymonta  22</t>
  </si>
  <si>
    <t>Franciszkańska 13</t>
  </si>
  <si>
    <t>Podolszyny   62</t>
  </si>
  <si>
    <t>St. Wyspiańskiego  19a</t>
  </si>
  <si>
    <t>3496/2</t>
  </si>
  <si>
    <t>5,4</t>
  </si>
  <si>
    <t>Gen. Sikorskiego 13 L</t>
  </si>
  <si>
    <t>2801/8</t>
  </si>
  <si>
    <t>Ks. Cz. Brody 8</t>
  </si>
  <si>
    <t>548/31</t>
  </si>
  <si>
    <t>K. Pułaskiego  18</t>
  </si>
  <si>
    <t>368/17, 368/18</t>
  </si>
  <si>
    <t>Witosa 24</t>
  </si>
  <si>
    <t>Opalińskiego  70</t>
  </si>
  <si>
    <t>3674/1</t>
  </si>
  <si>
    <t>Kochanowskiego 38</t>
  </si>
  <si>
    <t>4,8</t>
  </si>
  <si>
    <t>5178/1</t>
  </si>
  <si>
    <t>Sienkiewicza 7</t>
  </si>
  <si>
    <t>Siedlanka 25A</t>
  </si>
  <si>
    <t>144/4</t>
  </si>
  <si>
    <t>Sandomierska  62</t>
  </si>
  <si>
    <t>4162/180</t>
  </si>
  <si>
    <t>Leśna 25</t>
  </si>
  <si>
    <t>329/3</t>
  </si>
  <si>
    <t>Kochanowskiego - dz. nr 6748</t>
  </si>
  <si>
    <t>6748</t>
  </si>
  <si>
    <t>Jana Brzozy 15</t>
  </si>
  <si>
    <t>507/2</t>
  </si>
  <si>
    <t>Wałowa 3</t>
  </si>
  <si>
    <t>4356/1</t>
  </si>
  <si>
    <t>Burmistrzów Zawilskich 35</t>
  </si>
  <si>
    <t>Kraszewskiego 2C</t>
  </si>
  <si>
    <t>3949/7</t>
  </si>
  <si>
    <t>Zmuliska 11</t>
  </si>
  <si>
    <t>3064/5</t>
  </si>
  <si>
    <t>Ogrodowa  14</t>
  </si>
  <si>
    <t>4341</t>
  </si>
  <si>
    <t>Armii Krajowej  16</t>
  </si>
  <si>
    <t>244</t>
  </si>
  <si>
    <t>Gen. Sikorskiego  4B</t>
  </si>
  <si>
    <t>2867/1</t>
  </si>
  <si>
    <t>Wałowa  15</t>
  </si>
  <si>
    <t>4350/1</t>
  </si>
  <si>
    <t>Kwiatowa 15</t>
  </si>
  <si>
    <t>4331/02</t>
  </si>
  <si>
    <t>Rzeszowska 55</t>
  </si>
  <si>
    <t>Leśna 2a</t>
  </si>
  <si>
    <t>309/6</t>
  </si>
  <si>
    <t>Garncarska  6</t>
  </si>
  <si>
    <t>3,6</t>
  </si>
  <si>
    <t>4405/5</t>
  </si>
  <si>
    <t>28-Maja 11</t>
  </si>
  <si>
    <t>2830/5</t>
  </si>
  <si>
    <t>Rzeszowska 69</t>
  </si>
  <si>
    <t>5200/2</t>
  </si>
  <si>
    <t>Adama Mickiewicza 32A</t>
  </si>
  <si>
    <t>1022/1</t>
  </si>
  <si>
    <t>Lipy 54</t>
  </si>
  <si>
    <t>6249</t>
  </si>
  <si>
    <t>953/7</t>
  </si>
  <si>
    <t>Opalińskiego 8</t>
  </si>
  <si>
    <t>4125/4</t>
  </si>
  <si>
    <t>Żeromskiego 2</t>
  </si>
  <si>
    <t>52/2, 53/3</t>
  </si>
  <si>
    <t>St. Wyspiańskiego  6</t>
  </si>
  <si>
    <t>3512</t>
  </si>
  <si>
    <t>Tomasza Michałka  71</t>
  </si>
  <si>
    <t>Moniuszki 10A</t>
  </si>
  <si>
    <t>5371/5</t>
  </si>
  <si>
    <t>Ks. Cz.Brody  25</t>
  </si>
  <si>
    <t>548/11</t>
  </si>
  <si>
    <t>Studzienna  3B</t>
  </si>
  <si>
    <t>6,3</t>
  </si>
  <si>
    <t>5242/9, 5242/11</t>
  </si>
  <si>
    <t>Moniuszki 13</t>
  </si>
  <si>
    <t>5216/1</t>
  </si>
  <si>
    <t>5321/3</t>
  </si>
  <si>
    <t>Burmistrzów Zawilskich 30</t>
  </si>
  <si>
    <t>2943 i 2944/2</t>
  </si>
  <si>
    <t>Rzeszowska 46</t>
  </si>
  <si>
    <t>5011/2</t>
  </si>
  <si>
    <t>Sanowa 13</t>
  </si>
  <si>
    <t xml:space="preserve">3475/2 </t>
  </si>
  <si>
    <t xml:space="preserve"> Reymonta 8</t>
  </si>
  <si>
    <t>6328</t>
  </si>
  <si>
    <t>Baczyńskiego 9</t>
  </si>
  <si>
    <t>2681/54</t>
  </si>
  <si>
    <t>Podzwierzyniec 6</t>
  </si>
  <si>
    <t>Bernardyńska 8</t>
  </si>
  <si>
    <t>3,9</t>
  </si>
  <si>
    <t>157/6</t>
  </si>
  <si>
    <t>Lipy 22</t>
  </si>
  <si>
    <t>6060</t>
  </si>
  <si>
    <t>Podolszyny 32</t>
  </si>
  <si>
    <t>Zielona 1A</t>
  </si>
  <si>
    <t>899/1</t>
  </si>
  <si>
    <t>Słoneczna 7</t>
  </si>
  <si>
    <t>Sandomierska 26 A</t>
  </si>
  <si>
    <t>Wałowa 13</t>
  </si>
  <si>
    <t>Krokusowa 2</t>
  </si>
  <si>
    <t>Podleśna 55</t>
  </si>
  <si>
    <t>Podleśna 11</t>
  </si>
  <si>
    <t>Leśna 42</t>
  </si>
  <si>
    <t>Długia 5a</t>
  </si>
  <si>
    <t>Studzienna 10B</t>
  </si>
  <si>
    <t>Rzeszowska 51 A</t>
  </si>
  <si>
    <t>Bławatkowa 6</t>
  </si>
  <si>
    <t>Polna 14B</t>
  </si>
  <si>
    <t>Sportowa 4a</t>
  </si>
  <si>
    <t>moc kotła</t>
  </si>
  <si>
    <t>25 kW</t>
  </si>
  <si>
    <t>Opalińskiego 23c</t>
  </si>
  <si>
    <t>4149/3 i 4148/5</t>
  </si>
  <si>
    <t>15 kW</t>
  </si>
  <si>
    <t>Bernardyńska 1</t>
  </si>
  <si>
    <t>157/20</t>
  </si>
  <si>
    <t>Klonowa 2</t>
  </si>
  <si>
    <t>6362</t>
  </si>
  <si>
    <t>Kraszewskiego 10</t>
  </si>
  <si>
    <t>3954</t>
  </si>
  <si>
    <t>20 kW</t>
  </si>
  <si>
    <t>W.Witosa 26</t>
  </si>
  <si>
    <t>6075</t>
  </si>
  <si>
    <t>Podzwierzyniec 116</t>
  </si>
  <si>
    <t>3333/4</t>
  </si>
  <si>
    <t>Reymonta 40</t>
  </si>
  <si>
    <t>6385</t>
  </si>
  <si>
    <t>Kraszewskiego 8A</t>
  </si>
  <si>
    <t>3961/2</t>
  </si>
  <si>
    <t>Słowackiego 3</t>
  </si>
  <si>
    <t>3549/3</t>
  </si>
  <si>
    <t>Podolszyny 26</t>
  </si>
  <si>
    <t>2730</t>
  </si>
  <si>
    <t>Popiełuszki 12</t>
  </si>
  <si>
    <t>6268</t>
  </si>
  <si>
    <t>Pułaskiego 7</t>
  </si>
  <si>
    <t>364/9 i 364/10</t>
  </si>
  <si>
    <t>Zielona 21</t>
  </si>
  <si>
    <t>863/2, 862/2, 864/11, 865/11 i 864/4</t>
  </si>
  <si>
    <t>Tomasza Michałka 51</t>
  </si>
  <si>
    <t>487</t>
  </si>
  <si>
    <t>6492</t>
  </si>
  <si>
    <t>Rynek 28</t>
  </si>
  <si>
    <t>5102</t>
  </si>
  <si>
    <t>28-Maja 9</t>
  </si>
  <si>
    <t>2830/6</t>
  </si>
  <si>
    <t>Nowińskiego 5</t>
  </si>
  <si>
    <t>6273</t>
  </si>
  <si>
    <t>Sandomierska 24</t>
  </si>
  <si>
    <t>4196/13</t>
  </si>
  <si>
    <t>Gen. Władysława Sikorskiego  4B</t>
  </si>
  <si>
    <t>Burm. Bronisława Nowińskiego 32</t>
  </si>
  <si>
    <t>Zaciszna 1</t>
  </si>
  <si>
    <t>6788</t>
  </si>
  <si>
    <t>Reymonta 31</t>
  </si>
  <si>
    <t>2920</t>
  </si>
  <si>
    <t>moc pompy</t>
  </si>
  <si>
    <t>całkowita wartość wszystkich instalacji:</t>
  </si>
  <si>
    <t>12 kW</t>
  </si>
  <si>
    <t>8 kW</t>
  </si>
  <si>
    <t>4 kW</t>
  </si>
  <si>
    <t>10 kW</t>
  </si>
  <si>
    <t>Sportowa 21B</t>
  </si>
  <si>
    <t>2792/7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</si>
</sst>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rgb="FF0563C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2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44" fontId="10" fillId="0" borderId="0" applyFont="0" applyFill="0" applyBorder="0" applyAlignment="0" applyProtection="0"/>
  </cellStyleXfs>
  <cellXfs count="100">
    <xf numFmtId="0" fontId="0" fillId="0" borderId="0" xfId="0"/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quotePrefix="1" applyFont="1" applyFill="1" applyBorder="1" applyAlignment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44" fontId="0" fillId="0" borderId="8" xfId="3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4" fontId="0" fillId="0" borderId="8" xfId="3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5" xfId="0" quotePrefix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44" fontId="0" fillId="0" borderId="9" xfId="3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44" fontId="0" fillId="0" borderId="19" xfId="3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0" fillId="0" borderId="22" xfId="0" quotePrefix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4" xfId="0" quotePrefix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5" xfId="0" quotePrefix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3" xfId="0" quotePrefix="1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1" fillId="4" borderId="16" xfId="0" applyNumberFormat="1" applyFont="1" applyFill="1" applyBorder="1" applyAlignment="1">
      <alignment horizontal="center" vertical="center" wrapText="1"/>
    </xf>
    <xf numFmtId="4" fontId="10" fillId="0" borderId="2" xfId="3" applyNumberFormat="1" applyFont="1" applyFill="1" applyBorder="1" applyAlignment="1">
      <alignment horizontal="center" vertical="center"/>
    </xf>
    <xf numFmtId="17" fontId="0" fillId="0" borderId="5" xfId="0" quotePrefix="1" applyNumberFormat="1" applyFont="1" applyFill="1" applyBorder="1" applyAlignment="1">
      <alignment horizontal="center" vertical="center"/>
    </xf>
    <xf numFmtId="17" fontId="0" fillId="0" borderId="5" xfId="0" applyNumberFormat="1" applyFont="1" applyFill="1" applyBorder="1" applyAlignment="1">
      <alignment horizontal="center" vertical="center"/>
    </xf>
    <xf numFmtId="17" fontId="0" fillId="0" borderId="5" xfId="0" quotePrefix="1" applyNumberFormat="1" applyFont="1" applyFill="1" applyBorder="1" applyAlignment="1">
      <alignment horizontal="center" vertical="center" wrapText="1"/>
    </xf>
    <xf numFmtId="4" fontId="10" fillId="0" borderId="12" xfId="3" applyNumberFormat="1" applyFont="1" applyFill="1" applyBorder="1" applyAlignment="1">
      <alignment horizontal="center" vertical="center"/>
    </xf>
    <xf numFmtId="17" fontId="0" fillId="0" borderId="13" xfId="0" quotePrefix="1" applyNumberFormat="1" applyFont="1" applyFill="1" applyBorder="1" applyAlignment="1">
      <alignment horizontal="center" vertical="center"/>
    </xf>
    <xf numFmtId="4" fontId="10" fillId="0" borderId="4" xfId="3" applyNumberFormat="1" applyFont="1" applyFill="1" applyBorder="1" applyAlignment="1">
      <alignment horizontal="center" vertical="center"/>
    </xf>
    <xf numFmtId="17" fontId="0" fillId="0" borderId="14" xfId="0" quotePrefix="1" applyNumberFormat="1" applyFont="1" applyFill="1" applyBorder="1" applyAlignment="1">
      <alignment horizontal="center" vertical="center"/>
    </xf>
    <xf numFmtId="4" fontId="1" fillId="4" borderId="16" xfId="0" applyNumberFormat="1" applyFont="1" applyFill="1" applyBorder="1" applyAlignment="1">
      <alignment horizontal="center" vertical="center" wrapText="1"/>
    </xf>
    <xf numFmtId="4" fontId="0" fillId="0" borderId="4" xfId="3" applyNumberFormat="1" applyFont="1" applyFill="1" applyBorder="1" applyAlignment="1">
      <alignment horizontal="center" vertical="center" wrapText="1"/>
    </xf>
    <xf numFmtId="4" fontId="0" fillId="0" borderId="2" xfId="3" applyNumberFormat="1" applyFont="1" applyFill="1" applyBorder="1" applyAlignment="1">
      <alignment horizontal="center" vertical="center" wrapText="1"/>
    </xf>
    <xf numFmtId="4" fontId="2" fillId="3" borderId="17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 wrapText="1"/>
    </xf>
    <xf numFmtId="4" fontId="0" fillId="0" borderId="8" xfId="3" applyNumberFormat="1" applyFont="1" applyFill="1" applyBorder="1" applyAlignment="1">
      <alignment horizontal="center" vertical="center" wrapText="1"/>
    </xf>
    <xf numFmtId="4" fontId="0" fillId="0" borderId="10" xfId="3" applyNumberFormat="1" applyFont="1" applyFill="1" applyBorder="1" applyAlignment="1">
      <alignment horizontal="center" vertical="center"/>
    </xf>
    <xf numFmtId="4" fontId="0" fillId="0" borderId="3" xfId="3" applyNumberFormat="1" applyFont="1" applyFill="1" applyBorder="1" applyAlignment="1">
      <alignment horizontal="center" vertical="center"/>
    </xf>
    <xf numFmtId="4" fontId="0" fillId="0" borderId="20" xfId="3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44" fontId="2" fillId="3" borderId="23" xfId="0" applyNumberFormat="1" applyFont="1" applyFill="1" applyBorder="1" applyAlignment="1">
      <alignment horizontal="center" vertical="center"/>
    </xf>
    <xf numFmtId="17" fontId="0" fillId="0" borderId="5" xfId="0" applyNumberFormat="1" applyBorder="1" applyAlignment="1">
      <alignment horizontal="center" vertical="center"/>
    </xf>
    <xf numFmtId="17" fontId="0" fillId="0" borderId="5" xfId="0" applyNumberFormat="1" applyFont="1" applyFill="1" applyBorder="1" applyAlignment="1">
      <alignment horizontal="center" vertical="center" wrapText="1"/>
    </xf>
    <xf numFmtId="17" fontId="0" fillId="2" borderId="5" xfId="0" quotePrefix="1" applyNumberFormat="1" applyFill="1" applyBorder="1" applyAlignment="1">
      <alignment horizontal="center" vertical="center"/>
    </xf>
    <xf numFmtId="0" fontId="0" fillId="0" borderId="21" xfId="0" quotePrefix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/>
    </xf>
    <xf numFmtId="4" fontId="0" fillId="0" borderId="19" xfId="3" applyNumberFormat="1" applyFont="1" applyFill="1" applyBorder="1" applyAlignment="1">
      <alignment horizontal="center" vertical="center" wrapText="1"/>
    </xf>
    <xf numFmtId="17" fontId="0" fillId="0" borderId="5" xfId="0" quotePrefix="1" applyNumberFormat="1" applyFill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" fontId="0" fillId="0" borderId="12" xfId="3" applyNumberFormat="1" applyFont="1" applyFill="1" applyBorder="1" applyAlignment="1">
      <alignment horizontal="center" vertical="center" wrapText="1"/>
    </xf>
    <xf numFmtId="44" fontId="11" fillId="5" borderId="25" xfId="0" applyNumberFormat="1" applyFont="1" applyFill="1" applyBorder="1" applyAlignment="1">
      <alignment horizontal="center" vertical="center" wrapText="1"/>
    </xf>
    <xf numFmtId="44" fontId="11" fillId="5" borderId="17" xfId="0" applyNumberFormat="1" applyFont="1" applyFill="1" applyBorder="1" applyAlignment="1">
      <alignment horizontal="center" vertical="center" wrapText="1"/>
    </xf>
  </cellXfs>
  <cellStyles count="4">
    <cellStyle name="Excel Built-in Hyperlink" xfId="1"/>
    <cellStyle name="Normalny" xfId="0" builtinId="0"/>
    <cellStyle name="Normalny 2" xfId="2"/>
    <cellStyle name="Walutowy" xfId="3" builtinId="4"/>
  </cellStyles>
  <dxfs count="0"/>
  <tableStyles count="0" defaultTableStyle="TableStyleMedium2" defaultPivotStyle="PivotStyleLight16"/>
  <colors>
    <mruColors>
      <color rgb="FFFF6600"/>
      <color rgb="FFFF6699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6"/>
  <sheetViews>
    <sheetView tabSelected="1" zoomScaleNormal="100" zoomScaleSheetLayoutView="100" workbookViewId="0">
      <pane xSplit="1" ySplit="1" topLeftCell="B84" activePane="bottomRight" state="frozen"/>
      <selection pane="topRight" activeCell="F1" sqref="F1"/>
      <selection pane="bottomLeft" activeCell="A2" sqref="A2"/>
      <selection pane="bottomRight" activeCell="C167" sqref="C167"/>
    </sheetView>
  </sheetViews>
  <sheetFormatPr defaultRowHeight="15" x14ac:dyDescent="0.25"/>
  <cols>
    <col min="1" max="1" width="5.28515625" style="22" customWidth="1"/>
    <col min="2" max="2" width="26" style="22" bestFit="1" customWidth="1"/>
    <col min="3" max="3" width="10.7109375" style="22" customWidth="1"/>
    <col min="4" max="4" width="8.140625" style="22" bestFit="1" customWidth="1"/>
    <col min="5" max="5" width="16.5703125" style="22" bestFit="1" customWidth="1"/>
    <col min="6" max="6" width="16.28515625" style="22" bestFit="1" customWidth="1"/>
    <col min="7" max="7" width="13.85546875" style="22" customWidth="1"/>
    <col min="8" max="16384" width="9.140625" style="22"/>
  </cols>
  <sheetData>
    <row r="1" spans="1:7" s="21" customFormat="1" ht="16.5" thickBot="1" x14ac:dyDescent="0.3">
      <c r="A1" s="53" t="s">
        <v>412</v>
      </c>
      <c r="B1" s="51" t="s">
        <v>24</v>
      </c>
      <c r="C1" s="51" t="s">
        <v>413</v>
      </c>
      <c r="D1" s="51" t="s">
        <v>414</v>
      </c>
      <c r="E1" s="51" t="s">
        <v>27</v>
      </c>
      <c r="F1" s="51" t="s">
        <v>200</v>
      </c>
      <c r="G1" s="54" t="s">
        <v>7</v>
      </c>
    </row>
    <row r="2" spans="1:7" s="21" customFormat="1" x14ac:dyDescent="0.25">
      <c r="A2" s="52" t="s">
        <v>201</v>
      </c>
      <c r="B2" s="26" t="s">
        <v>30</v>
      </c>
      <c r="C2" s="38">
        <v>3</v>
      </c>
      <c r="D2" s="26">
        <f t="shared" ref="D2:D33" si="0">C2*100</f>
        <v>300</v>
      </c>
      <c r="E2" s="44">
        <v>10562.4</v>
      </c>
      <c r="F2" s="26" t="s">
        <v>415</v>
      </c>
      <c r="G2" s="12" t="s">
        <v>11</v>
      </c>
    </row>
    <row r="3" spans="1:7" s="21" customFormat="1" x14ac:dyDescent="0.25">
      <c r="A3" s="52" t="s">
        <v>202</v>
      </c>
      <c r="B3" s="9" t="s">
        <v>28</v>
      </c>
      <c r="C3" s="20">
        <v>3</v>
      </c>
      <c r="D3" s="9">
        <f t="shared" si="0"/>
        <v>300</v>
      </c>
      <c r="E3" s="28">
        <v>10562.4</v>
      </c>
      <c r="F3" s="9" t="s">
        <v>415</v>
      </c>
      <c r="G3" s="10">
        <v>2833</v>
      </c>
    </row>
    <row r="4" spans="1:7" s="21" customFormat="1" x14ac:dyDescent="0.25">
      <c r="A4" s="52" t="s">
        <v>203</v>
      </c>
      <c r="B4" s="27" t="s">
        <v>29</v>
      </c>
      <c r="C4" s="20">
        <v>3</v>
      </c>
      <c r="D4" s="9">
        <f t="shared" si="0"/>
        <v>300</v>
      </c>
      <c r="E4" s="28">
        <v>10562.4</v>
      </c>
      <c r="F4" s="9" t="s">
        <v>415</v>
      </c>
      <c r="G4" s="10">
        <v>2873</v>
      </c>
    </row>
    <row r="5" spans="1:7" s="21" customFormat="1" x14ac:dyDescent="0.25">
      <c r="A5" s="52" t="s">
        <v>204</v>
      </c>
      <c r="B5" s="9" t="s">
        <v>32</v>
      </c>
      <c r="C5" s="2">
        <v>2</v>
      </c>
      <c r="D5" s="9">
        <f t="shared" si="0"/>
        <v>200</v>
      </c>
      <c r="E5" s="28">
        <v>9450</v>
      </c>
      <c r="F5" s="9" t="s">
        <v>415</v>
      </c>
      <c r="G5" s="11">
        <v>1011</v>
      </c>
    </row>
    <row r="6" spans="1:7" s="21" customFormat="1" x14ac:dyDescent="0.25">
      <c r="A6" s="52" t="s">
        <v>205</v>
      </c>
      <c r="B6" s="9" t="s">
        <v>47</v>
      </c>
      <c r="C6" s="3">
        <v>2</v>
      </c>
      <c r="D6" s="9">
        <f t="shared" si="0"/>
        <v>200</v>
      </c>
      <c r="E6" s="28">
        <v>9450</v>
      </c>
      <c r="F6" s="9" t="s">
        <v>415</v>
      </c>
      <c r="G6" s="17">
        <v>6108</v>
      </c>
    </row>
    <row r="7" spans="1:7" s="21" customFormat="1" x14ac:dyDescent="0.25">
      <c r="A7" s="52" t="s">
        <v>206</v>
      </c>
      <c r="B7" s="27" t="s">
        <v>37</v>
      </c>
      <c r="C7" s="2">
        <v>3</v>
      </c>
      <c r="D7" s="9">
        <f t="shared" si="0"/>
        <v>300</v>
      </c>
      <c r="E7" s="28">
        <v>10562.4</v>
      </c>
      <c r="F7" s="9" t="s">
        <v>415</v>
      </c>
      <c r="G7" s="71" t="s">
        <v>10</v>
      </c>
    </row>
    <row r="8" spans="1:7" s="21" customFormat="1" x14ac:dyDescent="0.25">
      <c r="A8" s="52" t="s">
        <v>207</v>
      </c>
      <c r="B8" s="9" t="s">
        <v>33</v>
      </c>
      <c r="C8" s="2">
        <v>2</v>
      </c>
      <c r="D8" s="9">
        <f t="shared" si="0"/>
        <v>200</v>
      </c>
      <c r="E8" s="28">
        <v>9450</v>
      </c>
      <c r="F8" s="9" t="s">
        <v>415</v>
      </c>
      <c r="G8" s="10" t="s">
        <v>16</v>
      </c>
    </row>
    <row r="9" spans="1:7" s="21" customFormat="1" x14ac:dyDescent="0.25">
      <c r="A9" s="52" t="s">
        <v>208</v>
      </c>
      <c r="B9" s="9" t="s">
        <v>44</v>
      </c>
      <c r="C9" s="2">
        <v>3</v>
      </c>
      <c r="D9" s="9">
        <f t="shared" si="0"/>
        <v>300</v>
      </c>
      <c r="E9" s="28">
        <v>10562.4</v>
      </c>
      <c r="F9" s="9" t="s">
        <v>415</v>
      </c>
      <c r="G9" s="10">
        <v>5601</v>
      </c>
    </row>
    <row r="10" spans="1:7" s="21" customFormat="1" x14ac:dyDescent="0.25">
      <c r="A10" s="52" t="s">
        <v>209</v>
      </c>
      <c r="B10" s="9" t="s">
        <v>194</v>
      </c>
      <c r="C10" s="2">
        <v>2</v>
      </c>
      <c r="D10" s="9">
        <f t="shared" si="0"/>
        <v>200</v>
      </c>
      <c r="E10" s="28">
        <v>9450</v>
      </c>
      <c r="F10" s="9" t="s">
        <v>415</v>
      </c>
      <c r="G10" s="71" t="s">
        <v>19</v>
      </c>
    </row>
    <row r="11" spans="1:7" s="21" customFormat="1" x14ac:dyDescent="0.25">
      <c r="A11" s="52" t="s">
        <v>210</v>
      </c>
      <c r="B11" s="27" t="s">
        <v>60</v>
      </c>
      <c r="C11" s="2">
        <v>3</v>
      </c>
      <c r="D11" s="9">
        <f t="shared" si="0"/>
        <v>300</v>
      </c>
      <c r="E11" s="28">
        <v>10562.4</v>
      </c>
      <c r="F11" s="9" t="s">
        <v>415</v>
      </c>
      <c r="G11" s="10" t="s">
        <v>61</v>
      </c>
    </row>
    <row r="12" spans="1:7" s="21" customFormat="1" x14ac:dyDescent="0.25">
      <c r="A12" s="52" t="s">
        <v>211</v>
      </c>
      <c r="B12" s="9" t="s">
        <v>64</v>
      </c>
      <c r="C12" s="2">
        <v>3</v>
      </c>
      <c r="D12" s="9">
        <f t="shared" si="0"/>
        <v>300</v>
      </c>
      <c r="E12" s="28">
        <v>10562.4</v>
      </c>
      <c r="F12" s="9" t="s">
        <v>415</v>
      </c>
      <c r="G12" s="10">
        <v>6078</v>
      </c>
    </row>
    <row r="13" spans="1:7" s="21" customFormat="1" x14ac:dyDescent="0.25">
      <c r="A13" s="52" t="s">
        <v>212</v>
      </c>
      <c r="B13" s="9" t="s">
        <v>66</v>
      </c>
      <c r="C13" s="2">
        <v>2</v>
      </c>
      <c r="D13" s="9">
        <f t="shared" si="0"/>
        <v>200</v>
      </c>
      <c r="E13" s="28">
        <v>9450</v>
      </c>
      <c r="F13" s="9" t="s">
        <v>415</v>
      </c>
      <c r="G13" s="10">
        <v>646</v>
      </c>
    </row>
    <row r="14" spans="1:7" s="21" customFormat="1" x14ac:dyDescent="0.25">
      <c r="A14" s="52" t="s">
        <v>213</v>
      </c>
      <c r="B14" s="9" t="s">
        <v>69</v>
      </c>
      <c r="C14" s="2">
        <v>3</v>
      </c>
      <c r="D14" s="9">
        <f t="shared" si="0"/>
        <v>300</v>
      </c>
      <c r="E14" s="28">
        <v>12029.4</v>
      </c>
      <c r="F14" s="9" t="s">
        <v>416</v>
      </c>
      <c r="G14" s="10" t="s">
        <v>70</v>
      </c>
    </row>
    <row r="15" spans="1:7" s="21" customFormat="1" x14ac:dyDescent="0.25">
      <c r="A15" s="52" t="s">
        <v>214</v>
      </c>
      <c r="B15" s="9" t="s">
        <v>38</v>
      </c>
      <c r="C15" s="2">
        <v>3</v>
      </c>
      <c r="D15" s="9">
        <f t="shared" si="0"/>
        <v>300</v>
      </c>
      <c r="E15" s="28">
        <v>12029.4</v>
      </c>
      <c r="F15" s="9" t="s">
        <v>416</v>
      </c>
      <c r="G15" s="71" t="s">
        <v>8</v>
      </c>
    </row>
    <row r="16" spans="1:7" s="21" customFormat="1" x14ac:dyDescent="0.25">
      <c r="A16" s="52" t="s">
        <v>215</v>
      </c>
      <c r="B16" s="9" t="s">
        <v>48</v>
      </c>
      <c r="C16" s="13">
        <v>2</v>
      </c>
      <c r="D16" s="9">
        <f t="shared" si="0"/>
        <v>200</v>
      </c>
      <c r="E16" s="28">
        <v>9450</v>
      </c>
      <c r="F16" s="9" t="s">
        <v>415</v>
      </c>
      <c r="G16" s="89" t="s">
        <v>22</v>
      </c>
    </row>
    <row r="17" spans="1:7" s="21" customFormat="1" x14ac:dyDescent="0.25">
      <c r="A17" s="52" t="s">
        <v>216</v>
      </c>
      <c r="B17" s="27" t="s">
        <v>51</v>
      </c>
      <c r="C17" s="2">
        <v>2</v>
      </c>
      <c r="D17" s="9">
        <f t="shared" si="0"/>
        <v>200</v>
      </c>
      <c r="E17" s="28">
        <v>9450</v>
      </c>
      <c r="F17" s="9" t="s">
        <v>415</v>
      </c>
      <c r="G17" s="71" t="s">
        <v>52</v>
      </c>
    </row>
    <row r="18" spans="1:7" s="21" customFormat="1" x14ac:dyDescent="0.25">
      <c r="A18" s="52" t="s">
        <v>217</v>
      </c>
      <c r="B18" s="9" t="s">
        <v>6</v>
      </c>
      <c r="C18" s="13">
        <v>2</v>
      </c>
      <c r="D18" s="9">
        <f t="shared" si="0"/>
        <v>200</v>
      </c>
      <c r="E18" s="28">
        <v>9450</v>
      </c>
      <c r="F18" s="9" t="s">
        <v>415</v>
      </c>
      <c r="G18" s="17">
        <v>5694</v>
      </c>
    </row>
    <row r="19" spans="1:7" s="21" customFormat="1" x14ac:dyDescent="0.25">
      <c r="A19" s="52" t="s">
        <v>218</v>
      </c>
      <c r="B19" s="30" t="s">
        <v>79</v>
      </c>
      <c r="C19" s="2">
        <v>3</v>
      </c>
      <c r="D19" s="9">
        <f t="shared" si="0"/>
        <v>300</v>
      </c>
      <c r="E19" s="28">
        <v>10562.4</v>
      </c>
      <c r="F19" s="9" t="s">
        <v>415</v>
      </c>
      <c r="G19" s="10">
        <v>490</v>
      </c>
    </row>
    <row r="20" spans="1:7" s="21" customFormat="1" x14ac:dyDescent="0.25">
      <c r="A20" s="52" t="s">
        <v>219</v>
      </c>
      <c r="B20" s="9" t="s">
        <v>67</v>
      </c>
      <c r="C20" s="2">
        <v>2</v>
      </c>
      <c r="D20" s="9">
        <f t="shared" si="0"/>
        <v>200</v>
      </c>
      <c r="E20" s="28">
        <v>9450</v>
      </c>
      <c r="F20" s="9" t="s">
        <v>415</v>
      </c>
      <c r="G20" s="71" t="s">
        <v>68</v>
      </c>
    </row>
    <row r="21" spans="1:7" s="21" customFormat="1" x14ac:dyDescent="0.25">
      <c r="A21" s="52" t="s">
        <v>220</v>
      </c>
      <c r="B21" s="9" t="s">
        <v>41</v>
      </c>
      <c r="C21" s="2">
        <v>2</v>
      </c>
      <c r="D21" s="9">
        <f t="shared" si="0"/>
        <v>200</v>
      </c>
      <c r="E21" s="28">
        <v>9450</v>
      </c>
      <c r="F21" s="9" t="s">
        <v>415</v>
      </c>
      <c r="G21" s="90" t="s">
        <v>18</v>
      </c>
    </row>
    <row r="22" spans="1:7" s="24" customFormat="1" x14ac:dyDescent="0.25">
      <c r="A22" s="52" t="s">
        <v>221</v>
      </c>
      <c r="B22" s="9" t="s">
        <v>40</v>
      </c>
      <c r="C22" s="3">
        <v>2</v>
      </c>
      <c r="D22" s="9">
        <f t="shared" si="0"/>
        <v>200</v>
      </c>
      <c r="E22" s="28">
        <v>9450</v>
      </c>
      <c r="F22" s="9" t="s">
        <v>415</v>
      </c>
      <c r="G22" s="90" t="s">
        <v>17</v>
      </c>
    </row>
    <row r="23" spans="1:7" s="24" customFormat="1" x14ac:dyDescent="0.25">
      <c r="A23" s="52" t="s">
        <v>222</v>
      </c>
      <c r="B23" s="9" t="s">
        <v>45</v>
      </c>
      <c r="C23" s="2">
        <v>3</v>
      </c>
      <c r="D23" s="9">
        <f t="shared" si="0"/>
        <v>300</v>
      </c>
      <c r="E23" s="28">
        <v>10562.4</v>
      </c>
      <c r="F23" s="9" t="s">
        <v>415</v>
      </c>
      <c r="G23" s="71" t="s">
        <v>20</v>
      </c>
    </row>
    <row r="24" spans="1:7" s="21" customFormat="1" x14ac:dyDescent="0.25">
      <c r="A24" s="52" t="s">
        <v>223</v>
      </c>
      <c r="B24" s="9" t="s">
        <v>5</v>
      </c>
      <c r="C24" s="3">
        <v>4</v>
      </c>
      <c r="D24" s="9">
        <f t="shared" si="0"/>
        <v>400</v>
      </c>
      <c r="E24" s="28">
        <v>11988</v>
      </c>
      <c r="F24" s="9" t="s">
        <v>415</v>
      </c>
      <c r="G24" s="89" t="s">
        <v>14</v>
      </c>
    </row>
    <row r="25" spans="1:7" s="21" customFormat="1" x14ac:dyDescent="0.25">
      <c r="A25" s="52" t="s">
        <v>224</v>
      </c>
      <c r="B25" s="9" t="s">
        <v>39</v>
      </c>
      <c r="C25" s="2">
        <v>2</v>
      </c>
      <c r="D25" s="9">
        <f t="shared" si="0"/>
        <v>200</v>
      </c>
      <c r="E25" s="28">
        <v>9450</v>
      </c>
      <c r="F25" s="9" t="s">
        <v>415</v>
      </c>
      <c r="G25" s="10">
        <v>194</v>
      </c>
    </row>
    <row r="26" spans="1:7" s="21" customFormat="1" x14ac:dyDescent="0.25">
      <c r="A26" s="52" t="s">
        <v>225</v>
      </c>
      <c r="B26" s="9" t="s">
        <v>84</v>
      </c>
      <c r="C26" s="2">
        <v>3</v>
      </c>
      <c r="D26" s="9">
        <f t="shared" si="0"/>
        <v>300</v>
      </c>
      <c r="E26" s="28">
        <v>10562.4</v>
      </c>
      <c r="F26" s="9" t="s">
        <v>415</v>
      </c>
      <c r="G26" s="10">
        <v>6478</v>
      </c>
    </row>
    <row r="27" spans="1:7" s="21" customFormat="1" x14ac:dyDescent="0.25">
      <c r="A27" s="52" t="s">
        <v>226</v>
      </c>
      <c r="B27" s="9" t="s">
        <v>91</v>
      </c>
      <c r="C27" s="2">
        <v>2</v>
      </c>
      <c r="D27" s="9">
        <f t="shared" si="0"/>
        <v>200</v>
      </c>
      <c r="E27" s="28">
        <v>9450</v>
      </c>
      <c r="F27" s="9" t="s">
        <v>415</v>
      </c>
      <c r="G27" s="71" t="s">
        <v>92</v>
      </c>
    </row>
    <row r="28" spans="1:7" s="21" customFormat="1" x14ac:dyDescent="0.25">
      <c r="A28" s="52" t="s">
        <v>227</v>
      </c>
      <c r="B28" s="9" t="s">
        <v>93</v>
      </c>
      <c r="C28" s="2">
        <v>2</v>
      </c>
      <c r="D28" s="9">
        <f t="shared" si="0"/>
        <v>200</v>
      </c>
      <c r="E28" s="28">
        <v>9450</v>
      </c>
      <c r="F28" s="9" t="s">
        <v>415</v>
      </c>
      <c r="G28" s="10">
        <v>6068</v>
      </c>
    </row>
    <row r="29" spans="1:7" s="21" customFormat="1" x14ac:dyDescent="0.25">
      <c r="A29" s="52" t="s">
        <v>228</v>
      </c>
      <c r="B29" s="27" t="s">
        <v>102</v>
      </c>
      <c r="C29" s="19">
        <v>3</v>
      </c>
      <c r="D29" s="9">
        <f t="shared" si="0"/>
        <v>300</v>
      </c>
      <c r="E29" s="28">
        <v>10562.4</v>
      </c>
      <c r="F29" s="9" t="s">
        <v>415</v>
      </c>
      <c r="G29" s="10" t="s">
        <v>103</v>
      </c>
    </row>
    <row r="30" spans="1:7" s="24" customFormat="1" x14ac:dyDescent="0.25">
      <c r="A30" s="52" t="s">
        <v>229</v>
      </c>
      <c r="B30" s="9" t="s">
        <v>3</v>
      </c>
      <c r="C30" s="7">
        <v>2</v>
      </c>
      <c r="D30" s="9">
        <f t="shared" si="0"/>
        <v>200</v>
      </c>
      <c r="E30" s="28">
        <v>9450</v>
      </c>
      <c r="F30" s="9" t="s">
        <v>415</v>
      </c>
      <c r="G30" s="89" t="s">
        <v>12</v>
      </c>
    </row>
    <row r="31" spans="1:7" s="21" customFormat="1" ht="30" x14ac:dyDescent="0.25">
      <c r="A31" s="52" t="s">
        <v>230</v>
      </c>
      <c r="B31" s="9" t="s">
        <v>31</v>
      </c>
      <c r="C31" s="2">
        <v>2</v>
      </c>
      <c r="D31" s="9">
        <f t="shared" si="0"/>
        <v>200</v>
      </c>
      <c r="E31" s="28">
        <v>9450</v>
      </c>
      <c r="F31" s="9" t="s">
        <v>415</v>
      </c>
      <c r="G31" s="11" t="s">
        <v>13</v>
      </c>
    </row>
    <row r="32" spans="1:7" s="21" customFormat="1" x14ac:dyDescent="0.25">
      <c r="A32" s="52" t="s">
        <v>231</v>
      </c>
      <c r="B32" s="9" t="s">
        <v>54</v>
      </c>
      <c r="C32" s="2">
        <v>3</v>
      </c>
      <c r="D32" s="9">
        <f t="shared" si="0"/>
        <v>300</v>
      </c>
      <c r="E32" s="28">
        <v>10562.4</v>
      </c>
      <c r="F32" s="9" t="s">
        <v>415</v>
      </c>
      <c r="G32" s="71" t="s">
        <v>55</v>
      </c>
    </row>
    <row r="33" spans="1:7" s="24" customFormat="1" x14ac:dyDescent="0.25">
      <c r="A33" s="52" t="s">
        <v>232</v>
      </c>
      <c r="B33" s="9" t="s">
        <v>115</v>
      </c>
      <c r="C33" s="2">
        <v>2</v>
      </c>
      <c r="D33" s="9">
        <f t="shared" si="0"/>
        <v>200</v>
      </c>
      <c r="E33" s="28">
        <v>9450</v>
      </c>
      <c r="F33" s="9" t="s">
        <v>415</v>
      </c>
      <c r="G33" s="10" t="s">
        <v>116</v>
      </c>
    </row>
    <row r="34" spans="1:7" s="21" customFormat="1" x14ac:dyDescent="0.25">
      <c r="A34" s="52" t="s">
        <v>233</v>
      </c>
      <c r="B34" s="9" t="s">
        <v>155</v>
      </c>
      <c r="C34" s="2">
        <v>2</v>
      </c>
      <c r="D34" s="9">
        <f t="shared" ref="D34:D64" si="1">C34*100</f>
        <v>200</v>
      </c>
      <c r="E34" s="28">
        <v>9450</v>
      </c>
      <c r="F34" s="9" t="s">
        <v>415</v>
      </c>
      <c r="G34" s="11">
        <v>5903</v>
      </c>
    </row>
    <row r="35" spans="1:7" s="21" customFormat="1" x14ac:dyDescent="0.25">
      <c r="A35" s="52" t="s">
        <v>234</v>
      </c>
      <c r="B35" s="9" t="s">
        <v>36</v>
      </c>
      <c r="C35" s="2">
        <v>3</v>
      </c>
      <c r="D35" s="9">
        <f t="shared" si="1"/>
        <v>300</v>
      </c>
      <c r="E35" s="28">
        <v>10562.4</v>
      </c>
      <c r="F35" s="9" t="s">
        <v>415</v>
      </c>
      <c r="G35" s="10" t="s">
        <v>9</v>
      </c>
    </row>
    <row r="36" spans="1:7" s="21" customFormat="1" x14ac:dyDescent="0.25">
      <c r="A36" s="52" t="s">
        <v>235</v>
      </c>
      <c r="B36" s="9" t="s">
        <v>50</v>
      </c>
      <c r="C36" s="2">
        <v>2</v>
      </c>
      <c r="D36" s="9">
        <f t="shared" si="1"/>
        <v>200</v>
      </c>
      <c r="E36" s="28">
        <v>9450</v>
      </c>
      <c r="F36" s="9" t="s">
        <v>415</v>
      </c>
      <c r="G36" s="10">
        <v>567</v>
      </c>
    </row>
    <row r="37" spans="1:7" s="21" customFormat="1" x14ac:dyDescent="0.25">
      <c r="A37" s="52" t="s">
        <v>236</v>
      </c>
      <c r="B37" s="9" t="s">
        <v>153</v>
      </c>
      <c r="C37" s="4">
        <v>3</v>
      </c>
      <c r="D37" s="9">
        <f t="shared" si="1"/>
        <v>300</v>
      </c>
      <c r="E37" s="28">
        <v>10562.4</v>
      </c>
      <c r="F37" s="9" t="s">
        <v>415</v>
      </c>
      <c r="G37" s="10" t="s">
        <v>154</v>
      </c>
    </row>
    <row r="38" spans="1:7" s="21" customFormat="1" x14ac:dyDescent="0.25">
      <c r="A38" s="52" t="s">
        <v>237</v>
      </c>
      <c r="B38" s="9" t="s">
        <v>159</v>
      </c>
      <c r="C38" s="2">
        <v>2</v>
      </c>
      <c r="D38" s="9">
        <f t="shared" si="1"/>
        <v>200</v>
      </c>
      <c r="E38" s="28">
        <v>9450</v>
      </c>
      <c r="F38" s="9" t="s">
        <v>415</v>
      </c>
      <c r="G38" s="70" t="s">
        <v>160</v>
      </c>
    </row>
    <row r="39" spans="1:7" s="21" customFormat="1" x14ac:dyDescent="0.25">
      <c r="A39" s="52" t="s">
        <v>238</v>
      </c>
      <c r="B39" s="9" t="s">
        <v>111</v>
      </c>
      <c r="C39" s="20">
        <v>2</v>
      </c>
      <c r="D39" s="9">
        <f t="shared" si="1"/>
        <v>200</v>
      </c>
      <c r="E39" s="28">
        <v>9450</v>
      </c>
      <c r="F39" s="9" t="s">
        <v>415</v>
      </c>
      <c r="G39" s="11">
        <v>47</v>
      </c>
    </row>
    <row r="40" spans="1:7" s="21" customFormat="1" x14ac:dyDescent="0.25">
      <c r="A40" s="52" t="s">
        <v>239</v>
      </c>
      <c r="B40" s="9" t="s">
        <v>138</v>
      </c>
      <c r="C40" s="13">
        <v>2</v>
      </c>
      <c r="D40" s="9">
        <f t="shared" si="1"/>
        <v>200</v>
      </c>
      <c r="E40" s="28">
        <v>9450</v>
      </c>
      <c r="F40" s="9" t="s">
        <v>415</v>
      </c>
      <c r="G40" s="89" t="s">
        <v>139</v>
      </c>
    </row>
    <row r="41" spans="1:7" s="21" customFormat="1" x14ac:dyDescent="0.25">
      <c r="A41" s="52" t="s">
        <v>240</v>
      </c>
      <c r="B41" s="9" t="s">
        <v>4</v>
      </c>
      <c r="C41" s="3">
        <v>2</v>
      </c>
      <c r="D41" s="9">
        <f t="shared" si="1"/>
        <v>200</v>
      </c>
      <c r="E41" s="28">
        <v>9450</v>
      </c>
      <c r="F41" s="9" t="s">
        <v>415</v>
      </c>
      <c r="G41" s="89" t="s">
        <v>65</v>
      </c>
    </row>
    <row r="42" spans="1:7" s="21" customFormat="1" x14ac:dyDescent="0.25">
      <c r="A42" s="52" t="s">
        <v>241</v>
      </c>
      <c r="B42" s="9" t="s">
        <v>107</v>
      </c>
      <c r="C42" s="2">
        <v>2</v>
      </c>
      <c r="D42" s="9">
        <f t="shared" si="1"/>
        <v>200</v>
      </c>
      <c r="E42" s="28">
        <v>9450</v>
      </c>
      <c r="F42" s="9" t="s">
        <v>415</v>
      </c>
      <c r="G42" s="10" t="s">
        <v>108</v>
      </c>
    </row>
    <row r="43" spans="1:7" s="21" customFormat="1" x14ac:dyDescent="0.25">
      <c r="A43" s="52" t="s">
        <v>242</v>
      </c>
      <c r="B43" s="9" t="s">
        <v>114</v>
      </c>
      <c r="C43" s="4">
        <v>2</v>
      </c>
      <c r="D43" s="9">
        <f t="shared" si="1"/>
        <v>200</v>
      </c>
      <c r="E43" s="28">
        <v>9450</v>
      </c>
      <c r="F43" s="9" t="s">
        <v>415</v>
      </c>
      <c r="G43" s="10">
        <v>5581</v>
      </c>
    </row>
    <row r="44" spans="1:7" s="21" customFormat="1" x14ac:dyDescent="0.25">
      <c r="A44" s="52" t="s">
        <v>248</v>
      </c>
      <c r="B44" s="30" t="s">
        <v>77</v>
      </c>
      <c r="C44" s="3">
        <v>2</v>
      </c>
      <c r="D44" s="9">
        <f t="shared" si="1"/>
        <v>200</v>
      </c>
      <c r="E44" s="28">
        <v>9450</v>
      </c>
      <c r="F44" s="31" t="s">
        <v>415</v>
      </c>
      <c r="G44" s="11">
        <v>6274</v>
      </c>
    </row>
    <row r="45" spans="1:7" s="21" customFormat="1" x14ac:dyDescent="0.25">
      <c r="A45" s="52" t="s">
        <v>249</v>
      </c>
      <c r="B45" s="9" t="s">
        <v>167</v>
      </c>
      <c r="C45" s="2">
        <v>2</v>
      </c>
      <c r="D45" s="9">
        <f t="shared" si="1"/>
        <v>200</v>
      </c>
      <c r="E45" s="28">
        <v>9450</v>
      </c>
      <c r="F45" s="9" t="s">
        <v>415</v>
      </c>
      <c r="G45" s="10">
        <v>369</v>
      </c>
    </row>
    <row r="46" spans="1:7" s="21" customFormat="1" x14ac:dyDescent="0.25">
      <c r="A46" s="52" t="s">
        <v>250</v>
      </c>
      <c r="B46" s="9" t="s">
        <v>134</v>
      </c>
      <c r="C46" s="2">
        <v>2</v>
      </c>
      <c r="D46" s="9">
        <f t="shared" si="1"/>
        <v>200</v>
      </c>
      <c r="E46" s="28">
        <v>9450</v>
      </c>
      <c r="F46" s="9" t="s">
        <v>415</v>
      </c>
      <c r="G46" s="11" t="s">
        <v>135</v>
      </c>
    </row>
    <row r="47" spans="1:7" s="21" customFormat="1" x14ac:dyDescent="0.25">
      <c r="A47" s="52" t="s">
        <v>251</v>
      </c>
      <c r="B47" s="9" t="s">
        <v>118</v>
      </c>
      <c r="C47" s="3">
        <v>3</v>
      </c>
      <c r="D47" s="9">
        <f t="shared" si="1"/>
        <v>300</v>
      </c>
      <c r="E47" s="28">
        <v>10562.4</v>
      </c>
      <c r="F47" s="9" t="s">
        <v>415</v>
      </c>
      <c r="G47" s="10" t="s">
        <v>119</v>
      </c>
    </row>
    <row r="48" spans="1:7" s="21" customFormat="1" x14ac:dyDescent="0.25">
      <c r="A48" s="52" t="s">
        <v>252</v>
      </c>
      <c r="B48" s="9" t="s">
        <v>174</v>
      </c>
      <c r="C48" s="20">
        <v>2</v>
      </c>
      <c r="D48" s="9">
        <f t="shared" si="1"/>
        <v>200</v>
      </c>
      <c r="E48" s="28">
        <v>9450</v>
      </c>
      <c r="F48" s="9" t="s">
        <v>415</v>
      </c>
      <c r="G48" s="10">
        <v>5609</v>
      </c>
    </row>
    <row r="49" spans="1:7" s="21" customFormat="1" x14ac:dyDescent="0.25">
      <c r="A49" s="52" t="s">
        <v>253</v>
      </c>
      <c r="B49" s="9" t="s">
        <v>72</v>
      </c>
      <c r="C49" s="3">
        <v>4</v>
      </c>
      <c r="D49" s="9">
        <f t="shared" si="1"/>
        <v>400</v>
      </c>
      <c r="E49" s="28">
        <v>11988</v>
      </c>
      <c r="F49" s="9" t="s">
        <v>415</v>
      </c>
      <c r="G49" s="71" t="s">
        <v>73</v>
      </c>
    </row>
    <row r="50" spans="1:7" s="21" customFormat="1" x14ac:dyDescent="0.25">
      <c r="A50" s="52" t="s">
        <v>254</v>
      </c>
      <c r="B50" s="36" t="s">
        <v>120</v>
      </c>
      <c r="C50" s="2">
        <v>3</v>
      </c>
      <c r="D50" s="9">
        <f t="shared" si="1"/>
        <v>300</v>
      </c>
      <c r="E50" s="28">
        <v>10562.4</v>
      </c>
      <c r="F50" s="37" t="s">
        <v>415</v>
      </c>
      <c r="G50" s="10" t="s">
        <v>78</v>
      </c>
    </row>
    <row r="51" spans="1:7" s="21" customFormat="1" x14ac:dyDescent="0.25">
      <c r="A51" s="52" t="s">
        <v>255</v>
      </c>
      <c r="B51" s="9" t="s">
        <v>85</v>
      </c>
      <c r="C51" s="20">
        <v>3</v>
      </c>
      <c r="D51" s="9">
        <f t="shared" si="1"/>
        <v>300</v>
      </c>
      <c r="E51" s="28">
        <v>10562.4</v>
      </c>
      <c r="F51" s="9" t="s">
        <v>415</v>
      </c>
      <c r="G51" s="10" t="s">
        <v>86</v>
      </c>
    </row>
    <row r="52" spans="1:7" s="21" customFormat="1" x14ac:dyDescent="0.25">
      <c r="A52" s="52" t="s">
        <v>256</v>
      </c>
      <c r="B52" s="9" t="s">
        <v>125</v>
      </c>
      <c r="C52" s="3">
        <v>2</v>
      </c>
      <c r="D52" s="9">
        <f t="shared" si="1"/>
        <v>200</v>
      </c>
      <c r="E52" s="28">
        <v>9450</v>
      </c>
      <c r="F52" s="9" t="s">
        <v>415</v>
      </c>
      <c r="G52" s="71" t="s">
        <v>126</v>
      </c>
    </row>
    <row r="53" spans="1:7" s="21" customFormat="1" x14ac:dyDescent="0.25">
      <c r="A53" s="52" t="s">
        <v>257</v>
      </c>
      <c r="B53" s="9" t="s">
        <v>158</v>
      </c>
      <c r="C53" s="2">
        <v>2</v>
      </c>
      <c r="D53" s="9">
        <f t="shared" si="1"/>
        <v>200</v>
      </c>
      <c r="E53" s="28">
        <v>9450</v>
      </c>
      <c r="F53" s="9" t="s">
        <v>415</v>
      </c>
      <c r="G53" s="10">
        <v>6250</v>
      </c>
    </row>
    <row r="54" spans="1:7" s="21" customFormat="1" x14ac:dyDescent="0.25">
      <c r="A54" s="52" t="s">
        <v>258</v>
      </c>
      <c r="B54" s="9" t="s">
        <v>189</v>
      </c>
      <c r="C54" s="2">
        <v>2</v>
      </c>
      <c r="D54" s="9">
        <f t="shared" si="1"/>
        <v>200</v>
      </c>
      <c r="E54" s="28">
        <v>9450</v>
      </c>
      <c r="F54" s="9" t="s">
        <v>415</v>
      </c>
      <c r="G54" s="10">
        <v>879</v>
      </c>
    </row>
    <row r="55" spans="1:7" s="21" customFormat="1" x14ac:dyDescent="0.25">
      <c r="A55" s="52" t="s">
        <v>259</v>
      </c>
      <c r="B55" s="9" t="s">
        <v>192</v>
      </c>
      <c r="C55" s="2">
        <v>2</v>
      </c>
      <c r="D55" s="9">
        <f t="shared" si="1"/>
        <v>200</v>
      </c>
      <c r="E55" s="28">
        <v>9450</v>
      </c>
      <c r="F55" s="9" t="s">
        <v>415</v>
      </c>
      <c r="G55" s="70" t="s">
        <v>193</v>
      </c>
    </row>
    <row r="56" spans="1:7" s="24" customFormat="1" x14ac:dyDescent="0.25">
      <c r="A56" s="52" t="s">
        <v>260</v>
      </c>
      <c r="B56" s="9" t="s">
        <v>130</v>
      </c>
      <c r="C56" s="2">
        <v>2</v>
      </c>
      <c r="D56" s="9">
        <f t="shared" si="1"/>
        <v>200</v>
      </c>
      <c r="E56" s="28">
        <v>9450</v>
      </c>
      <c r="F56" s="9" t="s">
        <v>415</v>
      </c>
      <c r="G56" s="70" t="s">
        <v>131</v>
      </c>
    </row>
    <row r="57" spans="1:7" s="21" customFormat="1" x14ac:dyDescent="0.25">
      <c r="A57" s="52" t="s">
        <v>261</v>
      </c>
      <c r="B57" s="9" t="s">
        <v>57</v>
      </c>
      <c r="C57" s="2">
        <v>3</v>
      </c>
      <c r="D57" s="9">
        <f t="shared" si="1"/>
        <v>300</v>
      </c>
      <c r="E57" s="28">
        <v>10562.4</v>
      </c>
      <c r="F57" s="9" t="s">
        <v>415</v>
      </c>
      <c r="G57" s="10" t="s">
        <v>58</v>
      </c>
    </row>
    <row r="58" spans="1:7" s="21" customFormat="1" x14ac:dyDescent="0.25">
      <c r="A58" s="52" t="s">
        <v>262</v>
      </c>
      <c r="B58" s="9" t="s">
        <v>156</v>
      </c>
      <c r="C58" s="2">
        <v>3</v>
      </c>
      <c r="D58" s="9">
        <f t="shared" si="1"/>
        <v>300</v>
      </c>
      <c r="E58" s="28">
        <v>10562.4</v>
      </c>
      <c r="F58" s="9" t="s">
        <v>415</v>
      </c>
      <c r="G58" s="10">
        <v>5374</v>
      </c>
    </row>
    <row r="59" spans="1:7" s="24" customFormat="1" x14ac:dyDescent="0.25">
      <c r="A59" s="52" t="s">
        <v>263</v>
      </c>
      <c r="B59" s="9" t="s">
        <v>188</v>
      </c>
      <c r="C59" s="2">
        <v>2</v>
      </c>
      <c r="D59" s="9">
        <f t="shared" si="1"/>
        <v>200</v>
      </c>
      <c r="E59" s="28">
        <v>9450</v>
      </c>
      <c r="F59" s="9" t="s">
        <v>415</v>
      </c>
      <c r="G59" s="10">
        <v>879</v>
      </c>
    </row>
    <row r="60" spans="1:7" s="21" customFormat="1" x14ac:dyDescent="0.25">
      <c r="A60" s="52" t="s">
        <v>264</v>
      </c>
      <c r="B60" s="9" t="s">
        <v>124</v>
      </c>
      <c r="C60" s="3">
        <v>2</v>
      </c>
      <c r="D60" s="9">
        <f t="shared" si="1"/>
        <v>200</v>
      </c>
      <c r="E60" s="28">
        <v>9450</v>
      </c>
      <c r="F60" s="9" t="s">
        <v>415</v>
      </c>
      <c r="G60" s="71" t="s">
        <v>127</v>
      </c>
    </row>
    <row r="61" spans="1:7" s="21" customFormat="1" x14ac:dyDescent="0.25">
      <c r="A61" s="52" t="s">
        <v>265</v>
      </c>
      <c r="B61" s="27" t="s">
        <v>182</v>
      </c>
      <c r="C61" s="2">
        <v>3</v>
      </c>
      <c r="D61" s="9">
        <f t="shared" si="1"/>
        <v>300</v>
      </c>
      <c r="E61" s="28">
        <v>10562.4</v>
      </c>
      <c r="F61" s="9" t="s">
        <v>415</v>
      </c>
      <c r="G61" s="72" t="s">
        <v>183</v>
      </c>
    </row>
    <row r="62" spans="1:7" s="21" customFormat="1" x14ac:dyDescent="0.25">
      <c r="A62" s="52" t="s">
        <v>266</v>
      </c>
      <c r="B62" s="9" t="s">
        <v>97</v>
      </c>
      <c r="C62" s="2">
        <v>2</v>
      </c>
      <c r="D62" s="9">
        <f t="shared" si="1"/>
        <v>200</v>
      </c>
      <c r="E62" s="28">
        <v>9450</v>
      </c>
      <c r="F62" s="9" t="s">
        <v>415</v>
      </c>
      <c r="G62" s="10">
        <v>6074</v>
      </c>
    </row>
    <row r="63" spans="1:7" s="21" customFormat="1" x14ac:dyDescent="0.25">
      <c r="A63" s="52" t="s">
        <v>267</v>
      </c>
      <c r="B63" s="9" t="s">
        <v>42</v>
      </c>
      <c r="C63" s="4">
        <v>3</v>
      </c>
      <c r="D63" s="9">
        <f t="shared" si="1"/>
        <v>300</v>
      </c>
      <c r="E63" s="28">
        <v>10562.4</v>
      </c>
      <c r="F63" s="9" t="s">
        <v>415</v>
      </c>
      <c r="G63" s="10">
        <v>5583</v>
      </c>
    </row>
    <row r="64" spans="1:7" s="24" customFormat="1" x14ac:dyDescent="0.25">
      <c r="A64" s="52" t="s">
        <v>268</v>
      </c>
      <c r="B64" s="9" t="s">
        <v>96</v>
      </c>
      <c r="C64" s="4">
        <v>2</v>
      </c>
      <c r="D64" s="9">
        <f t="shared" si="1"/>
        <v>200</v>
      </c>
      <c r="E64" s="28">
        <v>9450</v>
      </c>
      <c r="F64" s="9" t="s">
        <v>415</v>
      </c>
      <c r="G64" s="10">
        <v>6251</v>
      </c>
    </row>
    <row r="65" spans="1:7" s="21" customFormat="1" x14ac:dyDescent="0.25">
      <c r="A65" s="52" t="s">
        <v>269</v>
      </c>
      <c r="B65" s="9" t="s">
        <v>123</v>
      </c>
      <c r="C65" s="2">
        <v>2</v>
      </c>
      <c r="D65" s="9">
        <f t="shared" ref="D65:D110" si="2">C65*100</f>
        <v>200</v>
      </c>
      <c r="E65" s="28">
        <v>9450</v>
      </c>
      <c r="F65" s="9" t="s">
        <v>415</v>
      </c>
      <c r="G65" s="10">
        <v>236</v>
      </c>
    </row>
    <row r="66" spans="1:7" s="21" customFormat="1" x14ac:dyDescent="0.25">
      <c r="A66" s="52" t="s">
        <v>270</v>
      </c>
      <c r="B66" s="9" t="s">
        <v>152</v>
      </c>
      <c r="C66" s="2">
        <v>2</v>
      </c>
      <c r="D66" s="9">
        <f t="shared" si="2"/>
        <v>200</v>
      </c>
      <c r="E66" s="28">
        <v>10762.5</v>
      </c>
      <c r="F66" s="9" t="s">
        <v>416</v>
      </c>
      <c r="G66" s="10">
        <v>3262</v>
      </c>
    </row>
    <row r="67" spans="1:7" s="21" customFormat="1" x14ac:dyDescent="0.25">
      <c r="A67" s="52" t="s">
        <v>271</v>
      </c>
      <c r="B67" s="9" t="s">
        <v>175</v>
      </c>
      <c r="C67" s="2">
        <v>4</v>
      </c>
      <c r="D67" s="9">
        <f t="shared" si="2"/>
        <v>400</v>
      </c>
      <c r="E67" s="28">
        <v>11988</v>
      </c>
      <c r="F67" s="9" t="s">
        <v>415</v>
      </c>
      <c r="G67" s="70" t="s">
        <v>176</v>
      </c>
    </row>
    <row r="68" spans="1:7" s="21" customFormat="1" x14ac:dyDescent="0.25">
      <c r="A68" s="52" t="s">
        <v>279</v>
      </c>
      <c r="B68" s="27" t="s">
        <v>34</v>
      </c>
      <c r="C68" s="2">
        <v>2</v>
      </c>
      <c r="D68" s="9">
        <f t="shared" si="2"/>
        <v>200</v>
      </c>
      <c r="E68" s="28">
        <v>9450</v>
      </c>
      <c r="F68" s="9" t="s">
        <v>415</v>
      </c>
      <c r="G68" s="10">
        <v>5640</v>
      </c>
    </row>
    <row r="69" spans="1:7" s="21" customFormat="1" x14ac:dyDescent="0.25">
      <c r="A69" s="52" t="s">
        <v>280</v>
      </c>
      <c r="B69" s="9" t="s">
        <v>82</v>
      </c>
      <c r="C69" s="2">
        <v>2</v>
      </c>
      <c r="D69" s="9">
        <f t="shared" si="2"/>
        <v>200</v>
      </c>
      <c r="E69" s="28">
        <v>9450</v>
      </c>
      <c r="F69" s="9" t="s">
        <v>415</v>
      </c>
      <c r="G69" s="71" t="s">
        <v>83</v>
      </c>
    </row>
    <row r="70" spans="1:7" s="21" customFormat="1" x14ac:dyDescent="0.25">
      <c r="A70" s="52" t="s">
        <v>281</v>
      </c>
      <c r="B70" s="9" t="s">
        <v>112</v>
      </c>
      <c r="C70" s="4">
        <v>2</v>
      </c>
      <c r="D70" s="9">
        <f t="shared" si="2"/>
        <v>200</v>
      </c>
      <c r="E70" s="28">
        <v>9450</v>
      </c>
      <c r="F70" s="9" t="s">
        <v>415</v>
      </c>
      <c r="G70" s="10" t="s">
        <v>113</v>
      </c>
    </row>
    <row r="71" spans="1:7" s="21" customFormat="1" x14ac:dyDescent="0.25">
      <c r="A71" s="52" t="s">
        <v>282</v>
      </c>
      <c r="B71" s="9" t="s">
        <v>117</v>
      </c>
      <c r="C71" s="4">
        <v>2</v>
      </c>
      <c r="D71" s="9">
        <f t="shared" si="2"/>
        <v>200</v>
      </c>
      <c r="E71" s="28">
        <v>9450</v>
      </c>
      <c r="F71" s="9" t="s">
        <v>415</v>
      </c>
      <c r="G71" s="10">
        <v>6277</v>
      </c>
    </row>
    <row r="72" spans="1:7" s="24" customFormat="1" x14ac:dyDescent="0.25">
      <c r="A72" s="52" t="s">
        <v>283</v>
      </c>
      <c r="B72" s="9" t="s">
        <v>121</v>
      </c>
      <c r="C72" s="20">
        <v>2</v>
      </c>
      <c r="D72" s="9">
        <f t="shared" si="2"/>
        <v>200</v>
      </c>
      <c r="E72" s="28">
        <v>9450</v>
      </c>
      <c r="F72" s="9" t="s">
        <v>415</v>
      </c>
      <c r="G72" s="71" t="s">
        <v>122</v>
      </c>
    </row>
    <row r="73" spans="1:7" s="21" customFormat="1" x14ac:dyDescent="0.25">
      <c r="A73" s="52" t="s">
        <v>284</v>
      </c>
      <c r="B73" s="9" t="s">
        <v>165</v>
      </c>
      <c r="C73" s="2">
        <v>3</v>
      </c>
      <c r="D73" s="9">
        <f t="shared" si="2"/>
        <v>300</v>
      </c>
      <c r="E73" s="28">
        <v>10562.4</v>
      </c>
      <c r="F73" s="9" t="s">
        <v>415</v>
      </c>
      <c r="G73" s="70" t="s">
        <v>166</v>
      </c>
    </row>
    <row r="74" spans="1:7" s="21" customFormat="1" x14ac:dyDescent="0.25">
      <c r="A74" s="52" t="s">
        <v>285</v>
      </c>
      <c r="B74" s="9" t="s">
        <v>184</v>
      </c>
      <c r="C74" s="2">
        <v>3</v>
      </c>
      <c r="D74" s="9">
        <f t="shared" si="2"/>
        <v>300</v>
      </c>
      <c r="E74" s="28">
        <v>10562.4</v>
      </c>
      <c r="F74" s="9" t="s">
        <v>415</v>
      </c>
      <c r="G74" s="10" t="s">
        <v>185</v>
      </c>
    </row>
    <row r="75" spans="1:7" s="21" customFormat="1" x14ac:dyDescent="0.25">
      <c r="A75" s="52" t="s">
        <v>286</v>
      </c>
      <c r="B75" s="27" t="s">
        <v>59</v>
      </c>
      <c r="C75" s="19">
        <v>2</v>
      </c>
      <c r="D75" s="9">
        <f t="shared" si="2"/>
        <v>200</v>
      </c>
      <c r="E75" s="28">
        <v>9450</v>
      </c>
      <c r="F75" s="9" t="s">
        <v>415</v>
      </c>
      <c r="G75" s="10">
        <v>3298</v>
      </c>
    </row>
    <row r="76" spans="1:7" s="21" customFormat="1" x14ac:dyDescent="0.25">
      <c r="A76" s="52" t="s">
        <v>287</v>
      </c>
      <c r="B76" s="9" t="s">
        <v>89</v>
      </c>
      <c r="C76" s="2">
        <v>4</v>
      </c>
      <c r="D76" s="9">
        <f t="shared" si="2"/>
        <v>400</v>
      </c>
      <c r="E76" s="28">
        <v>11988</v>
      </c>
      <c r="F76" s="9" t="s">
        <v>415</v>
      </c>
      <c r="G76" s="10" t="s">
        <v>90</v>
      </c>
    </row>
    <row r="77" spans="1:7" s="21" customFormat="1" x14ac:dyDescent="0.25">
      <c r="A77" s="52" t="s">
        <v>288</v>
      </c>
      <c r="B77" s="9" t="s">
        <v>168</v>
      </c>
      <c r="C77" s="2">
        <v>2</v>
      </c>
      <c r="D77" s="9">
        <f t="shared" si="2"/>
        <v>200</v>
      </c>
      <c r="E77" s="28">
        <v>9450</v>
      </c>
      <c r="F77" s="9" t="s">
        <v>415</v>
      </c>
      <c r="G77" s="11">
        <v>5931</v>
      </c>
    </row>
    <row r="78" spans="1:7" s="21" customFormat="1" x14ac:dyDescent="0.25">
      <c r="A78" s="52" t="s">
        <v>289</v>
      </c>
      <c r="B78" s="9" t="s">
        <v>169</v>
      </c>
      <c r="C78" s="2">
        <v>3</v>
      </c>
      <c r="D78" s="9">
        <f t="shared" si="2"/>
        <v>300</v>
      </c>
      <c r="E78" s="28">
        <v>10562.4</v>
      </c>
      <c r="F78" s="9" t="s">
        <v>415</v>
      </c>
      <c r="G78" s="10">
        <v>6263</v>
      </c>
    </row>
    <row r="79" spans="1:7" s="24" customFormat="1" x14ac:dyDescent="0.25">
      <c r="A79" s="52" t="s">
        <v>290</v>
      </c>
      <c r="B79" s="27" t="s">
        <v>74</v>
      </c>
      <c r="C79" s="2">
        <v>3</v>
      </c>
      <c r="D79" s="9">
        <f t="shared" si="2"/>
        <v>300</v>
      </c>
      <c r="E79" s="28">
        <v>10562.4</v>
      </c>
      <c r="F79" s="9" t="s">
        <v>415</v>
      </c>
      <c r="G79" s="10" t="s">
        <v>75</v>
      </c>
    </row>
    <row r="80" spans="1:7" s="21" customFormat="1" x14ac:dyDescent="0.25">
      <c r="A80" s="52" t="s">
        <v>291</v>
      </c>
      <c r="B80" s="9" t="s">
        <v>76</v>
      </c>
      <c r="C80" s="2">
        <v>2</v>
      </c>
      <c r="D80" s="9">
        <f t="shared" si="2"/>
        <v>200</v>
      </c>
      <c r="E80" s="28">
        <v>9450</v>
      </c>
      <c r="F80" s="9" t="s">
        <v>415</v>
      </c>
      <c r="G80" s="10">
        <v>2808</v>
      </c>
    </row>
    <row r="81" spans="1:7" s="21" customFormat="1" x14ac:dyDescent="0.25">
      <c r="A81" s="52" t="s">
        <v>292</v>
      </c>
      <c r="B81" s="9" t="s">
        <v>143</v>
      </c>
      <c r="C81" s="2">
        <v>2</v>
      </c>
      <c r="D81" s="9">
        <f t="shared" si="2"/>
        <v>200</v>
      </c>
      <c r="E81" s="28">
        <v>9450</v>
      </c>
      <c r="F81" s="9" t="s">
        <v>415</v>
      </c>
      <c r="G81" s="11">
        <v>5624</v>
      </c>
    </row>
    <row r="82" spans="1:7" s="21" customFormat="1" x14ac:dyDescent="0.25">
      <c r="A82" s="52" t="s">
        <v>293</v>
      </c>
      <c r="B82" s="9" t="s">
        <v>43</v>
      </c>
      <c r="C82" s="4">
        <v>3</v>
      </c>
      <c r="D82" s="9">
        <f t="shared" si="2"/>
        <v>300</v>
      </c>
      <c r="E82" s="28">
        <v>10562.4</v>
      </c>
      <c r="F82" s="9" t="s">
        <v>415</v>
      </c>
      <c r="G82" s="10">
        <v>6058</v>
      </c>
    </row>
    <row r="83" spans="1:7" s="21" customFormat="1" x14ac:dyDescent="0.25">
      <c r="A83" s="52" t="s">
        <v>304</v>
      </c>
      <c r="B83" s="9" t="s">
        <v>49</v>
      </c>
      <c r="C83" s="3">
        <v>2</v>
      </c>
      <c r="D83" s="9">
        <f t="shared" si="2"/>
        <v>200</v>
      </c>
      <c r="E83" s="28">
        <v>9450</v>
      </c>
      <c r="F83" s="9" t="s">
        <v>415</v>
      </c>
      <c r="G83" s="71" t="s">
        <v>23</v>
      </c>
    </row>
    <row r="84" spans="1:7" s="21" customFormat="1" x14ac:dyDescent="0.25">
      <c r="A84" s="52" t="s">
        <v>305</v>
      </c>
      <c r="B84" s="9" t="s">
        <v>80</v>
      </c>
      <c r="C84" s="4">
        <v>3</v>
      </c>
      <c r="D84" s="9">
        <f t="shared" si="2"/>
        <v>300</v>
      </c>
      <c r="E84" s="28">
        <v>10562.4</v>
      </c>
      <c r="F84" s="9" t="s">
        <v>415</v>
      </c>
      <c r="G84" s="71" t="s">
        <v>81</v>
      </c>
    </row>
    <row r="85" spans="1:7" s="21" customFormat="1" x14ac:dyDescent="0.25">
      <c r="A85" s="52" t="s">
        <v>306</v>
      </c>
      <c r="B85" s="9" t="s">
        <v>88</v>
      </c>
      <c r="C85" s="20">
        <v>4</v>
      </c>
      <c r="D85" s="9">
        <f t="shared" si="2"/>
        <v>400</v>
      </c>
      <c r="E85" s="28">
        <v>11988</v>
      </c>
      <c r="F85" s="9" t="s">
        <v>415</v>
      </c>
      <c r="G85" s="10">
        <v>6380</v>
      </c>
    </row>
    <row r="86" spans="1:7" s="21" customFormat="1" x14ac:dyDescent="0.25">
      <c r="A86" s="52" t="s">
        <v>307</v>
      </c>
      <c r="B86" s="9" t="s">
        <v>98</v>
      </c>
      <c r="C86" s="2">
        <v>2</v>
      </c>
      <c r="D86" s="9">
        <f t="shared" si="2"/>
        <v>200</v>
      </c>
      <c r="E86" s="28">
        <v>9450</v>
      </c>
      <c r="F86" s="9" t="s">
        <v>415</v>
      </c>
      <c r="G86" s="71" t="s">
        <v>99</v>
      </c>
    </row>
    <row r="87" spans="1:7" s="21" customFormat="1" x14ac:dyDescent="0.25">
      <c r="A87" s="52" t="s">
        <v>308</v>
      </c>
      <c r="B87" s="9" t="s">
        <v>104</v>
      </c>
      <c r="C87" s="4">
        <v>2</v>
      </c>
      <c r="D87" s="9">
        <f t="shared" si="2"/>
        <v>200</v>
      </c>
      <c r="E87" s="28">
        <v>9450</v>
      </c>
      <c r="F87" s="9" t="s">
        <v>415</v>
      </c>
      <c r="G87" s="10">
        <v>932</v>
      </c>
    </row>
    <row r="88" spans="1:7" s="21" customFormat="1" x14ac:dyDescent="0.25">
      <c r="A88" s="52" t="s">
        <v>309</v>
      </c>
      <c r="B88" s="9" t="s">
        <v>109</v>
      </c>
      <c r="C88" s="2">
        <v>2</v>
      </c>
      <c r="D88" s="9">
        <f t="shared" si="2"/>
        <v>200</v>
      </c>
      <c r="E88" s="28">
        <v>9450</v>
      </c>
      <c r="F88" s="9" t="s">
        <v>415</v>
      </c>
      <c r="G88" s="71" t="s">
        <v>110</v>
      </c>
    </row>
    <row r="89" spans="1:7" s="21" customFormat="1" x14ac:dyDescent="0.25">
      <c r="A89" s="52" t="s">
        <v>310</v>
      </c>
      <c r="B89" s="9" t="s">
        <v>105</v>
      </c>
      <c r="C89" s="2">
        <v>2</v>
      </c>
      <c r="D89" s="9">
        <f t="shared" si="2"/>
        <v>200</v>
      </c>
      <c r="E89" s="28">
        <v>9450</v>
      </c>
      <c r="F89" s="9" t="s">
        <v>415</v>
      </c>
      <c r="G89" s="10" t="s">
        <v>106</v>
      </c>
    </row>
    <row r="90" spans="1:7" s="21" customFormat="1" x14ac:dyDescent="0.25">
      <c r="A90" s="52" t="s">
        <v>311</v>
      </c>
      <c r="B90" s="9" t="s">
        <v>140</v>
      </c>
      <c r="C90" s="4">
        <v>2</v>
      </c>
      <c r="D90" s="9">
        <f t="shared" si="2"/>
        <v>200</v>
      </c>
      <c r="E90" s="28">
        <v>9450</v>
      </c>
      <c r="F90" s="9" t="s">
        <v>415</v>
      </c>
      <c r="G90" s="10" t="s">
        <v>141</v>
      </c>
    </row>
    <row r="91" spans="1:7" s="21" customFormat="1" x14ac:dyDescent="0.25">
      <c r="A91" s="52" t="s">
        <v>312</v>
      </c>
      <c r="B91" s="9" t="s">
        <v>170</v>
      </c>
      <c r="C91" s="2">
        <v>3</v>
      </c>
      <c r="D91" s="9">
        <f t="shared" si="2"/>
        <v>300</v>
      </c>
      <c r="E91" s="28">
        <v>10562.4</v>
      </c>
      <c r="F91" s="9" t="s">
        <v>415</v>
      </c>
      <c r="G91" s="10">
        <v>5946</v>
      </c>
    </row>
    <row r="92" spans="1:7" s="21" customFormat="1" x14ac:dyDescent="0.25">
      <c r="A92" s="52" t="s">
        <v>313</v>
      </c>
      <c r="B92" s="9" t="s">
        <v>179</v>
      </c>
      <c r="C92" s="2">
        <v>2</v>
      </c>
      <c r="D92" s="9">
        <f t="shared" si="2"/>
        <v>200</v>
      </c>
      <c r="E92" s="28">
        <v>9450</v>
      </c>
      <c r="F92" s="9" t="s">
        <v>415</v>
      </c>
      <c r="G92" s="10" t="s">
        <v>180</v>
      </c>
    </row>
    <row r="93" spans="1:7" s="21" customFormat="1" x14ac:dyDescent="0.25">
      <c r="A93" s="52" t="s">
        <v>314</v>
      </c>
      <c r="B93" s="9" t="s">
        <v>35</v>
      </c>
      <c r="C93" s="2">
        <v>2</v>
      </c>
      <c r="D93" s="9">
        <f t="shared" si="2"/>
        <v>200</v>
      </c>
      <c r="E93" s="28">
        <v>9450</v>
      </c>
      <c r="F93" s="9" t="s">
        <v>415</v>
      </c>
      <c r="G93" s="90" t="s">
        <v>15</v>
      </c>
    </row>
    <row r="94" spans="1:7" s="21" customFormat="1" x14ac:dyDescent="0.25">
      <c r="A94" s="52" t="s">
        <v>315</v>
      </c>
      <c r="B94" s="9" t="s">
        <v>53</v>
      </c>
      <c r="C94" s="4">
        <v>2</v>
      </c>
      <c r="D94" s="9">
        <f t="shared" si="2"/>
        <v>200</v>
      </c>
      <c r="E94" s="28">
        <v>9450</v>
      </c>
      <c r="F94" s="9" t="s">
        <v>415</v>
      </c>
      <c r="G94" s="10">
        <v>5586</v>
      </c>
    </row>
    <row r="95" spans="1:7" s="21" customFormat="1" x14ac:dyDescent="0.25">
      <c r="A95" s="52" t="s">
        <v>316</v>
      </c>
      <c r="B95" s="9" t="s">
        <v>56</v>
      </c>
      <c r="C95" s="2">
        <v>3</v>
      </c>
      <c r="D95" s="9">
        <f t="shared" si="2"/>
        <v>300</v>
      </c>
      <c r="E95" s="28">
        <v>10562.4</v>
      </c>
      <c r="F95" s="9" t="s">
        <v>415</v>
      </c>
      <c r="G95" s="10">
        <v>5585</v>
      </c>
    </row>
    <row r="96" spans="1:7" s="21" customFormat="1" x14ac:dyDescent="0.25">
      <c r="A96" s="52" t="s">
        <v>317</v>
      </c>
      <c r="B96" s="27" t="s">
        <v>63</v>
      </c>
      <c r="C96" s="3">
        <v>3</v>
      </c>
      <c r="D96" s="9">
        <f t="shared" si="2"/>
        <v>300</v>
      </c>
      <c r="E96" s="28">
        <v>10562.4</v>
      </c>
      <c r="F96" s="9" t="s">
        <v>415</v>
      </c>
      <c r="G96" s="10" t="s">
        <v>62</v>
      </c>
    </row>
    <row r="97" spans="1:7" s="21" customFormat="1" x14ac:dyDescent="0.25">
      <c r="A97" s="52" t="s">
        <v>318</v>
      </c>
      <c r="B97" s="9" t="s">
        <v>94</v>
      </c>
      <c r="C97" s="3">
        <v>2</v>
      </c>
      <c r="D97" s="9">
        <f t="shared" si="2"/>
        <v>200</v>
      </c>
      <c r="E97" s="28">
        <v>9450</v>
      </c>
      <c r="F97" s="9" t="s">
        <v>415</v>
      </c>
      <c r="G97" s="71" t="s">
        <v>95</v>
      </c>
    </row>
    <row r="98" spans="1:7" s="21" customFormat="1" x14ac:dyDescent="0.25">
      <c r="A98" s="52" t="s">
        <v>319</v>
      </c>
      <c r="B98" s="9" t="s">
        <v>128</v>
      </c>
      <c r="C98" s="2">
        <v>3</v>
      </c>
      <c r="D98" s="9">
        <f t="shared" si="2"/>
        <v>300</v>
      </c>
      <c r="E98" s="28">
        <v>10562.4</v>
      </c>
      <c r="F98" s="9" t="s">
        <v>415</v>
      </c>
      <c r="G98" s="71" t="s">
        <v>129</v>
      </c>
    </row>
    <row r="99" spans="1:7" s="21" customFormat="1" x14ac:dyDescent="0.25">
      <c r="A99" s="52" t="s">
        <v>320</v>
      </c>
      <c r="B99" s="9" t="s">
        <v>132</v>
      </c>
      <c r="C99" s="3">
        <v>2</v>
      </c>
      <c r="D99" s="9">
        <f t="shared" si="2"/>
        <v>200</v>
      </c>
      <c r="E99" s="28">
        <v>9450</v>
      </c>
      <c r="F99" s="9" t="s">
        <v>415</v>
      </c>
      <c r="G99" s="10" t="s">
        <v>133</v>
      </c>
    </row>
    <row r="100" spans="1:7" s="21" customFormat="1" x14ac:dyDescent="0.25">
      <c r="A100" s="52" t="s">
        <v>321</v>
      </c>
      <c r="B100" s="9" t="s">
        <v>136</v>
      </c>
      <c r="C100" s="3">
        <v>3</v>
      </c>
      <c r="D100" s="9">
        <f t="shared" si="2"/>
        <v>300</v>
      </c>
      <c r="E100" s="28">
        <v>10562.4</v>
      </c>
      <c r="F100" s="9" t="s">
        <v>415</v>
      </c>
      <c r="G100" s="70" t="s">
        <v>137</v>
      </c>
    </row>
    <row r="101" spans="1:7" s="21" customFormat="1" x14ac:dyDescent="0.25">
      <c r="A101" s="52" t="s">
        <v>322</v>
      </c>
      <c r="B101" s="27" t="s">
        <v>181</v>
      </c>
      <c r="C101" s="3">
        <v>2</v>
      </c>
      <c r="D101" s="9">
        <f t="shared" si="2"/>
        <v>200</v>
      </c>
      <c r="E101" s="28">
        <v>9450</v>
      </c>
      <c r="F101" s="9" t="s">
        <v>415</v>
      </c>
      <c r="G101" s="10">
        <v>2939</v>
      </c>
    </row>
    <row r="102" spans="1:7" s="21" customFormat="1" x14ac:dyDescent="0.25">
      <c r="A102" s="52" t="s">
        <v>323</v>
      </c>
      <c r="B102" s="9" t="s">
        <v>190</v>
      </c>
      <c r="C102" s="2">
        <v>2</v>
      </c>
      <c r="D102" s="9">
        <f t="shared" si="2"/>
        <v>200</v>
      </c>
      <c r="E102" s="28">
        <v>9450</v>
      </c>
      <c r="F102" s="9" t="s">
        <v>415</v>
      </c>
      <c r="G102" s="11" t="s">
        <v>191</v>
      </c>
    </row>
    <row r="103" spans="1:7" s="21" customFormat="1" x14ac:dyDescent="0.25">
      <c r="A103" s="52" t="s">
        <v>324</v>
      </c>
      <c r="B103" s="9" t="s">
        <v>198</v>
      </c>
      <c r="C103" s="2">
        <v>3</v>
      </c>
      <c r="D103" s="9">
        <f t="shared" si="2"/>
        <v>300</v>
      </c>
      <c r="E103" s="28">
        <v>10562.4</v>
      </c>
      <c r="F103" s="9" t="s">
        <v>415</v>
      </c>
      <c r="G103" s="70" t="s">
        <v>199</v>
      </c>
    </row>
    <row r="104" spans="1:7" s="21" customFormat="1" x14ac:dyDescent="0.25">
      <c r="A104" s="52" t="s">
        <v>325</v>
      </c>
      <c r="B104" s="9" t="s">
        <v>161</v>
      </c>
      <c r="C104" s="2">
        <v>2</v>
      </c>
      <c r="D104" s="9">
        <f t="shared" si="2"/>
        <v>200</v>
      </c>
      <c r="E104" s="28">
        <v>9450</v>
      </c>
      <c r="F104" s="9" t="s">
        <v>415</v>
      </c>
      <c r="G104" s="70" t="s">
        <v>162</v>
      </c>
    </row>
    <row r="105" spans="1:7" s="21" customFormat="1" x14ac:dyDescent="0.25">
      <c r="A105" s="52" t="s">
        <v>326</v>
      </c>
      <c r="B105" s="9" t="s">
        <v>71</v>
      </c>
      <c r="C105" s="2">
        <v>3</v>
      </c>
      <c r="D105" s="9">
        <f t="shared" si="2"/>
        <v>300</v>
      </c>
      <c r="E105" s="28">
        <v>10562.4</v>
      </c>
      <c r="F105" s="9" t="s">
        <v>415</v>
      </c>
      <c r="G105" s="10">
        <v>3195</v>
      </c>
    </row>
    <row r="106" spans="1:7" s="21" customFormat="1" x14ac:dyDescent="0.25">
      <c r="A106" s="52" t="s">
        <v>327</v>
      </c>
      <c r="B106" s="9" t="s">
        <v>150</v>
      </c>
      <c r="C106" s="2">
        <v>2</v>
      </c>
      <c r="D106" s="9">
        <f t="shared" si="2"/>
        <v>200</v>
      </c>
      <c r="E106" s="28">
        <v>9450</v>
      </c>
      <c r="F106" s="9" t="s">
        <v>415</v>
      </c>
      <c r="G106" s="70" t="s">
        <v>151</v>
      </c>
    </row>
    <row r="107" spans="1:7" s="21" customFormat="1" x14ac:dyDescent="0.25">
      <c r="A107" s="52" t="s">
        <v>328</v>
      </c>
      <c r="B107" s="9" t="s">
        <v>171</v>
      </c>
      <c r="C107" s="2">
        <v>2</v>
      </c>
      <c r="D107" s="9">
        <f t="shared" si="2"/>
        <v>200</v>
      </c>
      <c r="E107" s="28">
        <v>9450</v>
      </c>
      <c r="F107" s="9" t="s">
        <v>415</v>
      </c>
      <c r="G107" s="10">
        <v>3138</v>
      </c>
    </row>
    <row r="108" spans="1:7" s="21" customFormat="1" x14ac:dyDescent="0.25">
      <c r="A108" s="52" t="s">
        <v>329</v>
      </c>
      <c r="B108" s="15" t="s">
        <v>195</v>
      </c>
      <c r="C108" s="3">
        <v>3</v>
      </c>
      <c r="D108" s="9">
        <f t="shared" si="2"/>
        <v>300</v>
      </c>
      <c r="E108" s="28">
        <v>10562.4</v>
      </c>
      <c r="F108" s="9" t="s">
        <v>415</v>
      </c>
      <c r="G108" s="10">
        <v>2955</v>
      </c>
    </row>
    <row r="109" spans="1:7" s="21" customFormat="1" x14ac:dyDescent="0.25">
      <c r="A109" s="52" t="s">
        <v>330</v>
      </c>
      <c r="B109" s="9" t="s">
        <v>186</v>
      </c>
      <c r="C109" s="2">
        <v>3</v>
      </c>
      <c r="D109" s="9">
        <f t="shared" si="2"/>
        <v>300</v>
      </c>
      <c r="E109" s="28">
        <v>10562.4</v>
      </c>
      <c r="F109" s="9" t="s">
        <v>415</v>
      </c>
      <c r="G109" s="70" t="s">
        <v>187</v>
      </c>
    </row>
    <row r="110" spans="1:7" s="21" customFormat="1" x14ac:dyDescent="0.25">
      <c r="A110" s="52" t="s">
        <v>331</v>
      </c>
      <c r="B110" s="33" t="s">
        <v>196</v>
      </c>
      <c r="C110" s="32">
        <v>2</v>
      </c>
      <c r="D110" s="9">
        <f t="shared" si="2"/>
        <v>200</v>
      </c>
      <c r="E110" s="28">
        <v>9450</v>
      </c>
      <c r="F110" s="33" t="s">
        <v>415</v>
      </c>
      <c r="G110" s="91" t="s">
        <v>197</v>
      </c>
    </row>
    <row r="111" spans="1:7" s="21" customFormat="1" x14ac:dyDescent="0.25">
      <c r="A111" s="52" t="s">
        <v>332</v>
      </c>
      <c r="B111" s="9" t="s">
        <v>245</v>
      </c>
      <c r="C111" s="2">
        <v>2</v>
      </c>
      <c r="D111" s="9">
        <f t="shared" ref="D111:D117" si="3">C111*100</f>
        <v>200</v>
      </c>
      <c r="E111" s="28">
        <v>9450</v>
      </c>
      <c r="F111" s="9" t="s">
        <v>415</v>
      </c>
      <c r="G111" s="10" t="s">
        <v>246</v>
      </c>
    </row>
    <row r="112" spans="1:7" s="21" customFormat="1" x14ac:dyDescent="0.25">
      <c r="A112" s="52" t="s">
        <v>333</v>
      </c>
      <c r="B112" s="9" t="s">
        <v>100</v>
      </c>
      <c r="C112" s="2">
        <v>2</v>
      </c>
      <c r="D112" s="9">
        <f t="shared" si="3"/>
        <v>200</v>
      </c>
      <c r="E112" s="28">
        <v>9450</v>
      </c>
      <c r="F112" s="9" t="s">
        <v>415</v>
      </c>
      <c r="G112" s="71" t="s">
        <v>101</v>
      </c>
    </row>
    <row r="113" spans="1:7" s="21" customFormat="1" x14ac:dyDescent="0.25">
      <c r="A113" s="52" t="s">
        <v>334</v>
      </c>
      <c r="B113" s="9" t="s">
        <v>146</v>
      </c>
      <c r="C113" s="20">
        <v>2</v>
      </c>
      <c r="D113" s="9">
        <f t="shared" si="3"/>
        <v>200</v>
      </c>
      <c r="E113" s="28">
        <v>9450</v>
      </c>
      <c r="F113" s="9" t="s">
        <v>415</v>
      </c>
      <c r="G113" s="90" t="s">
        <v>147</v>
      </c>
    </row>
    <row r="114" spans="1:7" s="21" customFormat="1" x14ac:dyDescent="0.25">
      <c r="A114" s="52" t="s">
        <v>335</v>
      </c>
      <c r="B114" s="9" t="s">
        <v>294</v>
      </c>
      <c r="C114" s="2">
        <v>2</v>
      </c>
      <c r="D114" s="9">
        <f t="shared" si="3"/>
        <v>200</v>
      </c>
      <c r="E114" s="28">
        <v>9450</v>
      </c>
      <c r="F114" s="9" t="s">
        <v>415</v>
      </c>
      <c r="G114" s="10">
        <v>5629</v>
      </c>
    </row>
    <row r="115" spans="1:7" s="21" customFormat="1" x14ac:dyDescent="0.25">
      <c r="A115" s="52" t="s">
        <v>336</v>
      </c>
      <c r="B115" s="9" t="s">
        <v>177</v>
      </c>
      <c r="C115" s="4">
        <v>3</v>
      </c>
      <c r="D115" s="9">
        <f t="shared" si="3"/>
        <v>300</v>
      </c>
      <c r="E115" s="28">
        <v>10562.4</v>
      </c>
      <c r="F115" s="9" t="s">
        <v>415</v>
      </c>
      <c r="G115" s="70" t="s">
        <v>178</v>
      </c>
    </row>
    <row r="116" spans="1:7" s="24" customFormat="1" x14ac:dyDescent="0.25">
      <c r="A116" s="52" t="s">
        <v>337</v>
      </c>
      <c r="B116" s="39" t="s">
        <v>247</v>
      </c>
      <c r="C116" s="2">
        <v>3</v>
      </c>
      <c r="D116" s="39">
        <f t="shared" si="3"/>
        <v>300</v>
      </c>
      <c r="E116" s="40">
        <v>10562.4</v>
      </c>
      <c r="F116" s="39" t="s">
        <v>415</v>
      </c>
      <c r="G116" s="10">
        <v>415</v>
      </c>
    </row>
    <row r="117" spans="1:7" s="21" customFormat="1" x14ac:dyDescent="0.25">
      <c r="A117" s="52" t="s">
        <v>338</v>
      </c>
      <c r="B117" s="9" t="s">
        <v>144</v>
      </c>
      <c r="C117" s="2">
        <v>3</v>
      </c>
      <c r="D117" s="9">
        <f t="shared" si="3"/>
        <v>300</v>
      </c>
      <c r="E117" s="28">
        <v>10562.4</v>
      </c>
      <c r="F117" s="9" t="s">
        <v>415</v>
      </c>
      <c r="G117" s="71" t="s">
        <v>145</v>
      </c>
    </row>
    <row r="118" spans="1:7" s="21" customFormat="1" x14ac:dyDescent="0.25">
      <c r="A118" s="52" t="s">
        <v>339</v>
      </c>
      <c r="B118" s="9" t="s">
        <v>296</v>
      </c>
      <c r="C118" s="2">
        <v>2</v>
      </c>
      <c r="D118" s="9">
        <f t="shared" ref="D118:D145" si="4">C118*100</f>
        <v>200</v>
      </c>
      <c r="E118" s="28">
        <v>9450</v>
      </c>
      <c r="F118" s="9" t="s">
        <v>415</v>
      </c>
      <c r="G118" s="42" t="s">
        <v>299</v>
      </c>
    </row>
    <row r="119" spans="1:7" s="21" customFormat="1" ht="30" x14ac:dyDescent="0.25">
      <c r="A119" s="52" t="s">
        <v>340</v>
      </c>
      <c r="B119" s="27" t="s">
        <v>87</v>
      </c>
      <c r="C119" s="3">
        <v>2</v>
      </c>
      <c r="D119" s="9">
        <f t="shared" si="4"/>
        <v>200</v>
      </c>
      <c r="E119" s="28">
        <v>9450</v>
      </c>
      <c r="F119" s="9" t="s">
        <v>415</v>
      </c>
      <c r="G119" s="10">
        <v>159</v>
      </c>
    </row>
    <row r="120" spans="1:7" s="21" customFormat="1" x14ac:dyDescent="0.25">
      <c r="A120" s="52" t="s">
        <v>341</v>
      </c>
      <c r="B120" s="9" t="s">
        <v>275</v>
      </c>
      <c r="C120" s="2">
        <v>3</v>
      </c>
      <c r="D120" s="9">
        <f t="shared" si="4"/>
        <v>300</v>
      </c>
      <c r="E120" s="28">
        <v>10562.4</v>
      </c>
      <c r="F120" s="9" t="s">
        <v>415</v>
      </c>
      <c r="G120" s="10" t="s">
        <v>276</v>
      </c>
    </row>
    <row r="121" spans="1:7" x14ac:dyDescent="0.25">
      <c r="A121" s="52" t="s">
        <v>342</v>
      </c>
      <c r="B121" s="9" t="s">
        <v>273</v>
      </c>
      <c r="C121" s="2">
        <v>2</v>
      </c>
      <c r="D121" s="9">
        <f t="shared" si="4"/>
        <v>200</v>
      </c>
      <c r="E121" s="28">
        <v>9450</v>
      </c>
      <c r="F121" s="9" t="s">
        <v>415</v>
      </c>
      <c r="G121" s="42" t="s">
        <v>274</v>
      </c>
    </row>
    <row r="122" spans="1:7" s="21" customFormat="1" x14ac:dyDescent="0.25">
      <c r="A122" s="52" t="s">
        <v>343</v>
      </c>
      <c r="B122" s="9" t="s">
        <v>272</v>
      </c>
      <c r="C122" s="2">
        <v>3</v>
      </c>
      <c r="D122" s="9">
        <f t="shared" si="4"/>
        <v>300</v>
      </c>
      <c r="E122" s="28">
        <v>10562.4</v>
      </c>
      <c r="F122" s="9" t="s">
        <v>415</v>
      </c>
      <c r="G122" s="10">
        <v>3940</v>
      </c>
    </row>
    <row r="123" spans="1:7" s="21" customFormat="1" x14ac:dyDescent="0.25">
      <c r="A123" s="52" t="s">
        <v>344</v>
      </c>
      <c r="B123" s="36" t="s">
        <v>297</v>
      </c>
      <c r="C123" s="2">
        <v>2</v>
      </c>
      <c r="D123" s="9">
        <f t="shared" si="4"/>
        <v>200</v>
      </c>
      <c r="E123" s="28">
        <v>9450</v>
      </c>
      <c r="F123" s="9" t="s">
        <v>415</v>
      </c>
      <c r="G123" s="70" t="s">
        <v>298</v>
      </c>
    </row>
    <row r="124" spans="1:7" s="21" customFormat="1" x14ac:dyDescent="0.25">
      <c r="A124" s="52" t="s">
        <v>345</v>
      </c>
      <c r="B124" s="9" t="s">
        <v>142</v>
      </c>
      <c r="C124" s="2">
        <v>3</v>
      </c>
      <c r="D124" s="9">
        <f>C124*100</f>
        <v>300</v>
      </c>
      <c r="E124" s="28">
        <v>10562.4</v>
      </c>
      <c r="F124" s="9" t="s">
        <v>415</v>
      </c>
      <c r="G124" s="10">
        <v>2992</v>
      </c>
    </row>
    <row r="125" spans="1:7" s="21" customFormat="1" x14ac:dyDescent="0.25">
      <c r="A125" s="52" t="s">
        <v>346</v>
      </c>
      <c r="B125" s="9" t="s">
        <v>657</v>
      </c>
      <c r="C125" s="2">
        <v>2</v>
      </c>
      <c r="D125" s="9">
        <f>C125*100</f>
        <v>200</v>
      </c>
      <c r="E125" s="28">
        <v>9450</v>
      </c>
      <c r="F125" s="9" t="s">
        <v>415</v>
      </c>
      <c r="G125" s="70" t="s">
        <v>277</v>
      </c>
    </row>
    <row r="126" spans="1:7" s="21" customFormat="1" x14ac:dyDescent="0.25">
      <c r="A126" s="52" t="s">
        <v>347</v>
      </c>
      <c r="B126" s="9" t="s">
        <v>303</v>
      </c>
      <c r="C126" s="2">
        <v>2</v>
      </c>
      <c r="D126" s="9">
        <f t="shared" ref="D126" si="5">C126*100</f>
        <v>200</v>
      </c>
      <c r="E126" s="28">
        <v>9450</v>
      </c>
      <c r="F126" s="9" t="s">
        <v>415</v>
      </c>
      <c r="G126" s="10" t="s">
        <v>350</v>
      </c>
    </row>
    <row r="127" spans="1:7" s="21" customFormat="1" x14ac:dyDescent="0.25">
      <c r="A127" s="52" t="s">
        <v>348</v>
      </c>
      <c r="B127" s="9" t="s">
        <v>353</v>
      </c>
      <c r="C127" s="2">
        <v>2</v>
      </c>
      <c r="D127" s="9">
        <f t="shared" ref="D127:D132" si="6">C127*100</f>
        <v>200</v>
      </c>
      <c r="E127" s="28">
        <v>9450</v>
      </c>
      <c r="F127" s="9" t="s">
        <v>415</v>
      </c>
      <c r="G127" s="42" t="s">
        <v>354</v>
      </c>
    </row>
    <row r="128" spans="1:7" s="21" customFormat="1" x14ac:dyDescent="0.25">
      <c r="A128" s="52" t="s">
        <v>364</v>
      </c>
      <c r="B128" s="7" t="s">
        <v>360</v>
      </c>
      <c r="C128" s="3">
        <v>2</v>
      </c>
      <c r="D128" s="9">
        <f t="shared" si="6"/>
        <v>200</v>
      </c>
      <c r="E128" s="28">
        <v>9450</v>
      </c>
      <c r="F128" s="7" t="s">
        <v>415</v>
      </c>
      <c r="G128" s="10">
        <v>2365</v>
      </c>
    </row>
    <row r="129" spans="1:7" s="21" customFormat="1" x14ac:dyDescent="0.25">
      <c r="A129" s="52" t="s">
        <v>365</v>
      </c>
      <c r="B129" s="7" t="s">
        <v>243</v>
      </c>
      <c r="C129" s="20">
        <v>2</v>
      </c>
      <c r="D129" s="9">
        <f t="shared" si="6"/>
        <v>200</v>
      </c>
      <c r="E129" s="28">
        <v>9450</v>
      </c>
      <c r="F129" s="9" t="s">
        <v>415</v>
      </c>
      <c r="G129" s="10" t="s">
        <v>244</v>
      </c>
    </row>
    <row r="130" spans="1:7" s="21" customFormat="1" x14ac:dyDescent="0.25">
      <c r="A130" s="52" t="s">
        <v>366</v>
      </c>
      <c r="B130" s="9" t="s">
        <v>302</v>
      </c>
      <c r="C130" s="2">
        <v>2</v>
      </c>
      <c r="D130" s="9">
        <f t="shared" si="6"/>
        <v>200</v>
      </c>
      <c r="E130" s="28">
        <v>9450</v>
      </c>
      <c r="F130" s="9" t="s">
        <v>415</v>
      </c>
      <c r="G130" s="10">
        <v>1062</v>
      </c>
    </row>
    <row r="131" spans="1:7" s="21" customFormat="1" x14ac:dyDescent="0.25">
      <c r="A131" s="52" t="s">
        <v>367</v>
      </c>
      <c r="B131" s="9" t="s">
        <v>295</v>
      </c>
      <c r="C131" s="2">
        <v>2</v>
      </c>
      <c r="D131" s="9">
        <f t="shared" si="6"/>
        <v>200</v>
      </c>
      <c r="E131" s="28">
        <v>9450</v>
      </c>
      <c r="F131" s="9" t="s">
        <v>415</v>
      </c>
      <c r="G131" s="42" t="s">
        <v>351</v>
      </c>
    </row>
    <row r="132" spans="1:7" s="21" customFormat="1" x14ac:dyDescent="0.25">
      <c r="A132" s="52" t="s">
        <v>368</v>
      </c>
      <c r="B132" s="9" t="s">
        <v>278</v>
      </c>
      <c r="C132" s="2">
        <v>2</v>
      </c>
      <c r="D132" s="9">
        <f t="shared" si="6"/>
        <v>200</v>
      </c>
      <c r="E132" s="28">
        <v>9450</v>
      </c>
      <c r="F132" s="9" t="s">
        <v>415</v>
      </c>
      <c r="G132" s="10">
        <v>2374</v>
      </c>
    </row>
    <row r="133" spans="1:7" s="21" customFormat="1" x14ac:dyDescent="0.25">
      <c r="A133" s="52" t="s">
        <v>369</v>
      </c>
      <c r="B133" s="9" t="s">
        <v>157</v>
      </c>
      <c r="C133" s="3">
        <v>2</v>
      </c>
      <c r="D133" s="9">
        <f t="shared" ref="D133:D138" si="7">C133*100</f>
        <v>200</v>
      </c>
      <c r="E133" s="28">
        <v>9450</v>
      </c>
      <c r="F133" s="9" t="s">
        <v>415</v>
      </c>
      <c r="G133" s="11">
        <v>3001</v>
      </c>
    </row>
    <row r="134" spans="1:7" s="21" customFormat="1" x14ac:dyDescent="0.25">
      <c r="A134" s="52" t="s">
        <v>370</v>
      </c>
      <c r="B134" s="9" t="s">
        <v>355</v>
      </c>
      <c r="C134" s="2">
        <v>2</v>
      </c>
      <c r="D134" s="9">
        <f t="shared" si="7"/>
        <v>200</v>
      </c>
      <c r="E134" s="28">
        <v>9450</v>
      </c>
      <c r="F134" s="9" t="s">
        <v>415</v>
      </c>
      <c r="G134" s="10" t="s">
        <v>349</v>
      </c>
    </row>
    <row r="135" spans="1:7" x14ac:dyDescent="0.25">
      <c r="A135" s="52" t="s">
        <v>371</v>
      </c>
      <c r="B135" s="9" t="s">
        <v>358</v>
      </c>
      <c r="C135" s="13">
        <v>3</v>
      </c>
      <c r="D135" s="9">
        <f t="shared" si="7"/>
        <v>300</v>
      </c>
      <c r="E135" s="28">
        <v>10562.4</v>
      </c>
      <c r="F135" s="9" t="s">
        <v>415</v>
      </c>
      <c r="G135" s="23" t="s">
        <v>359</v>
      </c>
    </row>
    <row r="136" spans="1:7" s="21" customFormat="1" x14ac:dyDescent="0.25">
      <c r="A136" s="52" t="s">
        <v>372</v>
      </c>
      <c r="B136" s="9" t="s">
        <v>300</v>
      </c>
      <c r="C136" s="2">
        <v>3</v>
      </c>
      <c r="D136" s="9">
        <f t="shared" si="7"/>
        <v>300</v>
      </c>
      <c r="E136" s="28">
        <v>10562.4</v>
      </c>
      <c r="F136" s="9" t="s">
        <v>415</v>
      </c>
      <c r="G136" s="42" t="s">
        <v>361</v>
      </c>
    </row>
    <row r="137" spans="1:7" s="21" customFormat="1" x14ac:dyDescent="0.25">
      <c r="A137" s="52" t="s">
        <v>374</v>
      </c>
      <c r="B137" s="9" t="s">
        <v>172</v>
      </c>
      <c r="C137" s="2">
        <v>2</v>
      </c>
      <c r="D137" s="9">
        <f t="shared" si="7"/>
        <v>200</v>
      </c>
      <c r="E137" s="28">
        <v>9450</v>
      </c>
      <c r="F137" s="9" t="s">
        <v>415</v>
      </c>
      <c r="G137" s="70" t="s">
        <v>173</v>
      </c>
    </row>
    <row r="138" spans="1:7" s="21" customFormat="1" x14ac:dyDescent="0.25">
      <c r="A138" s="52" t="s">
        <v>375</v>
      </c>
      <c r="B138" s="9" t="s">
        <v>362</v>
      </c>
      <c r="C138" s="3">
        <v>3</v>
      </c>
      <c r="D138" s="9">
        <f t="shared" si="7"/>
        <v>300</v>
      </c>
      <c r="E138" s="28">
        <v>10562.4</v>
      </c>
      <c r="F138" s="9" t="s">
        <v>415</v>
      </c>
      <c r="G138" s="10" t="s">
        <v>363</v>
      </c>
    </row>
    <row r="139" spans="1:7" s="21" customFormat="1" x14ac:dyDescent="0.25">
      <c r="A139" s="52" t="s">
        <v>376</v>
      </c>
      <c r="B139" s="7" t="s">
        <v>356</v>
      </c>
      <c r="C139" s="3">
        <v>2</v>
      </c>
      <c r="D139" s="9">
        <f>C139*100</f>
        <v>200</v>
      </c>
      <c r="E139" s="28">
        <v>9450</v>
      </c>
      <c r="F139" s="9" t="s">
        <v>415</v>
      </c>
      <c r="G139" s="10">
        <v>171</v>
      </c>
    </row>
    <row r="140" spans="1:7" s="21" customFormat="1" x14ac:dyDescent="0.25">
      <c r="A140" s="52" t="s">
        <v>377</v>
      </c>
      <c r="B140" s="9" t="s">
        <v>148</v>
      </c>
      <c r="C140" s="2">
        <v>3</v>
      </c>
      <c r="D140" s="9">
        <f>C140*100</f>
        <v>300</v>
      </c>
      <c r="E140" s="28">
        <v>10562.4</v>
      </c>
      <c r="F140" s="9" t="s">
        <v>415</v>
      </c>
      <c r="G140" s="70" t="s">
        <v>149</v>
      </c>
    </row>
    <row r="141" spans="1:7" s="21" customFormat="1" x14ac:dyDescent="0.25">
      <c r="A141" s="52" t="s">
        <v>378</v>
      </c>
      <c r="B141" s="9" t="s">
        <v>352</v>
      </c>
      <c r="C141" s="2">
        <v>2</v>
      </c>
      <c r="D141" s="9">
        <f>C141*100</f>
        <v>200</v>
      </c>
      <c r="E141" s="28">
        <v>9450</v>
      </c>
      <c r="F141" s="9" t="s">
        <v>415</v>
      </c>
      <c r="G141" s="10">
        <v>6082</v>
      </c>
    </row>
    <row r="142" spans="1:7" s="21" customFormat="1" x14ac:dyDescent="0.25">
      <c r="A142" s="52" t="s">
        <v>379</v>
      </c>
      <c r="B142" s="9" t="s">
        <v>46</v>
      </c>
      <c r="C142" s="2">
        <v>2</v>
      </c>
      <c r="D142" s="9">
        <f t="shared" si="4"/>
        <v>200</v>
      </c>
      <c r="E142" s="28">
        <v>9450</v>
      </c>
      <c r="F142" s="9" t="s">
        <v>415</v>
      </c>
      <c r="G142" s="10" t="s">
        <v>21</v>
      </c>
    </row>
    <row r="143" spans="1:7" s="21" customFormat="1" x14ac:dyDescent="0.25">
      <c r="A143" s="52" t="s">
        <v>380</v>
      </c>
      <c r="B143" s="9" t="s">
        <v>373</v>
      </c>
      <c r="C143" s="2">
        <v>3</v>
      </c>
      <c r="D143" s="9">
        <v>300</v>
      </c>
      <c r="E143" s="28">
        <v>10562.4</v>
      </c>
      <c r="F143" s="9" t="s">
        <v>415</v>
      </c>
      <c r="G143" s="10">
        <v>6332</v>
      </c>
    </row>
    <row r="144" spans="1:7" s="21" customFormat="1" x14ac:dyDescent="0.25">
      <c r="A144" s="52" t="s">
        <v>383</v>
      </c>
      <c r="B144" s="1" t="s">
        <v>118</v>
      </c>
      <c r="C144" s="3">
        <v>2</v>
      </c>
      <c r="D144" s="9">
        <f t="shared" si="4"/>
        <v>200</v>
      </c>
      <c r="E144" s="28">
        <v>9450</v>
      </c>
      <c r="F144" s="9" t="s">
        <v>415</v>
      </c>
      <c r="G144" s="42" t="s">
        <v>301</v>
      </c>
    </row>
    <row r="145" spans="1:7" s="21" customFormat="1" x14ac:dyDescent="0.25">
      <c r="A145" s="52" t="s">
        <v>384</v>
      </c>
      <c r="B145" s="9" t="s">
        <v>381</v>
      </c>
      <c r="C145" s="2">
        <v>2</v>
      </c>
      <c r="D145" s="9">
        <f t="shared" si="4"/>
        <v>200</v>
      </c>
      <c r="E145" s="28">
        <v>9450</v>
      </c>
      <c r="F145" s="9" t="s">
        <v>415</v>
      </c>
      <c r="G145" s="11">
        <v>5668</v>
      </c>
    </row>
    <row r="146" spans="1:7" s="21" customFormat="1" x14ac:dyDescent="0.25">
      <c r="A146" s="52" t="s">
        <v>385</v>
      </c>
      <c r="B146" s="9" t="s">
        <v>388</v>
      </c>
      <c r="C146" s="2">
        <v>2</v>
      </c>
      <c r="D146" s="9">
        <v>200</v>
      </c>
      <c r="E146" s="28">
        <v>9450</v>
      </c>
      <c r="F146" s="9" t="s">
        <v>415</v>
      </c>
      <c r="G146" s="10" t="s">
        <v>387</v>
      </c>
    </row>
    <row r="147" spans="1:7" s="21" customFormat="1" ht="30" x14ac:dyDescent="0.25">
      <c r="A147" s="52" t="s">
        <v>386</v>
      </c>
      <c r="B147" s="27" t="s">
        <v>389</v>
      </c>
      <c r="C147" s="2">
        <v>2</v>
      </c>
      <c r="D147" s="9">
        <v>200</v>
      </c>
      <c r="E147" s="28">
        <v>9450</v>
      </c>
      <c r="F147" s="9" t="s">
        <v>415</v>
      </c>
      <c r="G147" s="10">
        <v>162</v>
      </c>
    </row>
    <row r="148" spans="1:7" s="21" customFormat="1" x14ac:dyDescent="0.25">
      <c r="A148" s="52" t="s">
        <v>393</v>
      </c>
      <c r="B148" s="9" t="s">
        <v>391</v>
      </c>
      <c r="C148" s="2">
        <v>2</v>
      </c>
      <c r="D148" s="9">
        <v>200</v>
      </c>
      <c r="E148" s="28">
        <v>9450</v>
      </c>
      <c r="F148" s="9" t="s">
        <v>415</v>
      </c>
      <c r="G148" s="10">
        <v>189</v>
      </c>
    </row>
    <row r="149" spans="1:7" s="21" customFormat="1" x14ac:dyDescent="0.25">
      <c r="A149" s="52" t="s">
        <v>394</v>
      </c>
      <c r="B149" s="9" t="s">
        <v>357</v>
      </c>
      <c r="C149" s="2">
        <v>3</v>
      </c>
      <c r="D149" s="9">
        <f t="shared" ref="D149:D152" si="8">C149*100</f>
        <v>300</v>
      </c>
      <c r="E149" s="28">
        <v>10562.4</v>
      </c>
      <c r="F149" s="9" t="s">
        <v>415</v>
      </c>
      <c r="G149" s="10" t="s">
        <v>392</v>
      </c>
    </row>
    <row r="150" spans="1:7" s="21" customFormat="1" x14ac:dyDescent="0.25">
      <c r="A150" s="52" t="s">
        <v>395</v>
      </c>
      <c r="B150" s="9" t="s">
        <v>382</v>
      </c>
      <c r="C150" s="2">
        <v>2</v>
      </c>
      <c r="D150" s="9">
        <v>200</v>
      </c>
      <c r="E150" s="28">
        <v>9450</v>
      </c>
      <c r="F150" s="9" t="s">
        <v>415</v>
      </c>
      <c r="G150" s="10" t="s">
        <v>398</v>
      </c>
    </row>
    <row r="151" spans="1:7" s="21" customFormat="1" x14ac:dyDescent="0.25">
      <c r="A151" s="52" t="s">
        <v>396</v>
      </c>
      <c r="B151" s="9" t="s">
        <v>403</v>
      </c>
      <c r="C151" s="2">
        <v>2</v>
      </c>
      <c r="D151" s="9">
        <f t="shared" ref="D151" si="9">C151*100</f>
        <v>200</v>
      </c>
      <c r="E151" s="28">
        <v>9450</v>
      </c>
      <c r="F151" s="9" t="s">
        <v>415</v>
      </c>
      <c r="G151" s="70" t="s">
        <v>404</v>
      </c>
    </row>
    <row r="152" spans="1:7" s="21" customFormat="1" x14ac:dyDescent="0.25">
      <c r="A152" s="52" t="s">
        <v>397</v>
      </c>
      <c r="B152" s="9" t="s">
        <v>405</v>
      </c>
      <c r="C152" s="2">
        <v>2</v>
      </c>
      <c r="D152" s="9">
        <f t="shared" si="8"/>
        <v>200</v>
      </c>
      <c r="E152" s="28">
        <v>9450</v>
      </c>
      <c r="F152" s="9" t="s">
        <v>415</v>
      </c>
      <c r="G152" s="42" t="s">
        <v>406</v>
      </c>
    </row>
    <row r="153" spans="1:7" s="21" customFormat="1" x14ac:dyDescent="0.25">
      <c r="A153" s="52" t="s">
        <v>399</v>
      </c>
      <c r="B153" s="9" t="s">
        <v>390</v>
      </c>
      <c r="C153" s="13">
        <v>2</v>
      </c>
      <c r="D153" s="9">
        <v>200</v>
      </c>
      <c r="E153" s="28">
        <v>9450</v>
      </c>
      <c r="F153" s="9" t="s">
        <v>415</v>
      </c>
      <c r="G153" s="23" t="s">
        <v>408</v>
      </c>
    </row>
    <row r="154" spans="1:7" s="21" customFormat="1" x14ac:dyDescent="0.25">
      <c r="A154" s="52" t="s">
        <v>400</v>
      </c>
      <c r="B154" s="9" t="s">
        <v>163</v>
      </c>
      <c r="C154" s="13">
        <v>4</v>
      </c>
      <c r="D154" s="9">
        <f>C154*100</f>
        <v>400</v>
      </c>
      <c r="E154" s="28">
        <v>11988</v>
      </c>
      <c r="F154" s="9" t="s">
        <v>415</v>
      </c>
      <c r="G154" s="17" t="s">
        <v>164</v>
      </c>
    </row>
    <row r="155" spans="1:7" s="21" customFormat="1" x14ac:dyDescent="0.25">
      <c r="A155" s="52" t="s">
        <v>401</v>
      </c>
      <c r="B155" s="9" t="s">
        <v>410</v>
      </c>
      <c r="C155" s="2">
        <v>2</v>
      </c>
      <c r="D155" s="9">
        <v>200</v>
      </c>
      <c r="E155" s="28">
        <v>9450</v>
      </c>
      <c r="F155" s="9" t="s">
        <v>415</v>
      </c>
      <c r="G155" s="70" t="s">
        <v>411</v>
      </c>
    </row>
    <row r="156" spans="1:7" s="21" customFormat="1" ht="15.75" thickBot="1" x14ac:dyDescent="0.3">
      <c r="A156" s="92" t="s">
        <v>407</v>
      </c>
      <c r="B156" s="47" t="s">
        <v>402</v>
      </c>
      <c r="C156" s="34">
        <v>2</v>
      </c>
      <c r="D156" s="47">
        <v>200</v>
      </c>
      <c r="E156" s="48">
        <v>9450</v>
      </c>
      <c r="F156" s="47" t="s">
        <v>415</v>
      </c>
      <c r="G156" s="46">
        <v>237</v>
      </c>
    </row>
    <row r="157" spans="1:7" ht="16.5" thickBot="1" x14ac:dyDescent="0.3">
      <c r="D157" s="87" t="s">
        <v>417</v>
      </c>
      <c r="E157" s="88">
        <f>SUM(E2:E156)</f>
        <v>1539844.4999999991</v>
      </c>
    </row>
    <row r="163" spans="3:3" x14ac:dyDescent="0.25">
      <c r="C163" s="22">
        <f>SUM(C2:C162)</f>
        <v>372</v>
      </c>
    </row>
    <row r="166" spans="3:3" x14ac:dyDescent="0.25">
      <c r="C166" s="22">
        <f>C163*2500</f>
        <v>930000</v>
      </c>
    </row>
  </sheetData>
  <dataValidations xWindow="564" yWindow="513" count="2">
    <dataValidation operator="equal" allowBlank="1" showInputMessage="1" showErrorMessage="1" prompt="PROSZĘ NIE WPISYWAĆ ŻADNYCH DANYCH ZA WYJĄTKIEM SYTUACJI KIEDY ADRES DO KORESPONDENCJI JEST INNY NIŻ ADRES LOKALIZACJI INSTALACJI OZE. DANE PRZENOSZĄ SIĘ AUTOMATYCZNIE" sqref="B108">
      <formula1>0</formula1>
      <formula2>0</formula2>
    </dataValidation>
    <dataValidation type="list" allowBlank="1" showInputMessage="1" showErrorMessage="1" sqref="F2:F127 F129:F156">
      <formula1>#REF!</formula1>
    </dataValidation>
  </dataValidations>
  <pageMargins left="0.55118110236220474" right="0.51181102362204722" top="0.39370078740157483" bottom="0.43307086614173229" header="0.31496062992125984" footer="0.16"/>
  <pageSetup paperSize="9" orientation="portrait" r:id="rId1"/>
  <headerFooter>
    <oddFooter>&amp;C&amp;P/&amp;N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41"/>
  <sheetViews>
    <sheetView zoomScaleNormal="100" zoomScaleSheetLayoutView="100" workbookViewId="0">
      <pane xSplit="1" ySplit="1" topLeftCell="B122" activePane="bottomRight" state="frozen"/>
      <selection pane="topRight" activeCell="F1" sqref="F1"/>
      <selection pane="bottomLeft" activeCell="A2" sqref="A2"/>
      <selection pane="bottomRight" activeCell="D144" sqref="D144"/>
    </sheetView>
  </sheetViews>
  <sheetFormatPr defaultRowHeight="15" x14ac:dyDescent="0.25"/>
  <cols>
    <col min="1" max="1" width="7" style="61" bestFit="1" customWidth="1"/>
    <col min="2" max="2" width="27.28515625" style="61" bestFit="1" customWidth="1"/>
    <col min="3" max="3" width="9" style="67" bestFit="1" customWidth="1"/>
    <col min="4" max="4" width="8.85546875" style="61" bestFit="1" customWidth="1"/>
    <col min="5" max="5" width="13.140625" style="81" bestFit="1" customWidth="1"/>
    <col min="6" max="6" width="14.140625" style="61" bestFit="1" customWidth="1"/>
    <col min="7" max="7" width="15.85546875" style="61" bestFit="1" customWidth="1"/>
    <col min="8" max="10" width="9.140625" style="61"/>
    <col min="11" max="11" width="18" style="61" bestFit="1" customWidth="1"/>
    <col min="12" max="12" width="21.85546875" style="61" bestFit="1" customWidth="1"/>
    <col min="13" max="16384" width="9.140625" style="61"/>
  </cols>
  <sheetData>
    <row r="1" spans="1:7" s="56" customFormat="1" ht="15.75" thickBot="1" x14ac:dyDescent="0.3">
      <c r="A1" s="50" t="s">
        <v>412</v>
      </c>
      <c r="B1" s="51" t="s">
        <v>24</v>
      </c>
      <c r="C1" s="68" t="s">
        <v>418</v>
      </c>
      <c r="D1" s="51" t="s">
        <v>1</v>
      </c>
      <c r="E1" s="77" t="s">
        <v>27</v>
      </c>
      <c r="F1" s="51" t="s">
        <v>26</v>
      </c>
      <c r="G1" s="54" t="s">
        <v>7</v>
      </c>
    </row>
    <row r="2" spans="1:7" s="56" customFormat="1" x14ac:dyDescent="0.25">
      <c r="A2" s="29" t="s">
        <v>201</v>
      </c>
      <c r="B2" s="16" t="s">
        <v>433</v>
      </c>
      <c r="C2" s="60">
        <v>1.2</v>
      </c>
      <c r="D2" s="60">
        <f t="shared" ref="D2:D33" si="0">C2/0.3</f>
        <v>4</v>
      </c>
      <c r="E2" s="78">
        <v>9238.32</v>
      </c>
      <c r="F2" s="16" t="s">
        <v>415</v>
      </c>
      <c r="G2" s="57" t="s">
        <v>434</v>
      </c>
    </row>
    <row r="3" spans="1:7" s="56" customFormat="1" x14ac:dyDescent="0.25">
      <c r="A3" s="29" t="s">
        <v>202</v>
      </c>
      <c r="B3" s="6" t="s">
        <v>419</v>
      </c>
      <c r="C3" s="58">
        <v>2.4</v>
      </c>
      <c r="D3" s="58">
        <f t="shared" si="0"/>
        <v>8</v>
      </c>
      <c r="E3" s="79">
        <v>12649.32</v>
      </c>
      <c r="F3" s="6" t="s">
        <v>25</v>
      </c>
      <c r="G3" s="18" t="s">
        <v>420</v>
      </c>
    </row>
    <row r="4" spans="1:7" s="56" customFormat="1" x14ac:dyDescent="0.25">
      <c r="A4" s="29" t="s">
        <v>203</v>
      </c>
      <c r="B4" s="6" t="s">
        <v>424</v>
      </c>
      <c r="C4" s="58">
        <v>2.4</v>
      </c>
      <c r="D4" s="58">
        <f t="shared" si="0"/>
        <v>8</v>
      </c>
      <c r="E4" s="79">
        <v>11106.72</v>
      </c>
      <c r="F4" s="6" t="s">
        <v>415</v>
      </c>
      <c r="G4" s="18" t="s">
        <v>425</v>
      </c>
    </row>
    <row r="5" spans="1:7" s="56" customFormat="1" x14ac:dyDescent="0.25">
      <c r="A5" s="29" t="s">
        <v>204</v>
      </c>
      <c r="B5" s="6" t="s">
        <v>438</v>
      </c>
      <c r="C5" s="58">
        <v>2.4</v>
      </c>
      <c r="D5" s="58">
        <f t="shared" si="0"/>
        <v>8</v>
      </c>
      <c r="E5" s="79">
        <v>11106.72</v>
      </c>
      <c r="F5" s="6" t="s">
        <v>415</v>
      </c>
      <c r="G5" s="11">
        <v>6080</v>
      </c>
    </row>
    <row r="6" spans="1:7" s="56" customFormat="1" x14ac:dyDescent="0.25">
      <c r="A6" s="29" t="s">
        <v>205</v>
      </c>
      <c r="B6" s="6" t="s">
        <v>440</v>
      </c>
      <c r="C6" s="58">
        <v>2.4</v>
      </c>
      <c r="D6" s="58">
        <f t="shared" si="0"/>
        <v>8</v>
      </c>
      <c r="E6" s="79">
        <v>11106.72</v>
      </c>
      <c r="F6" s="6" t="s">
        <v>415</v>
      </c>
      <c r="G6" s="11">
        <v>3304</v>
      </c>
    </row>
    <row r="7" spans="1:7" s="56" customFormat="1" x14ac:dyDescent="0.25">
      <c r="A7" s="29" t="s">
        <v>206</v>
      </c>
      <c r="B7" s="6" t="s">
        <v>441</v>
      </c>
      <c r="C7" s="58">
        <v>2.4</v>
      </c>
      <c r="D7" s="58">
        <f t="shared" si="0"/>
        <v>8</v>
      </c>
      <c r="E7" s="79">
        <v>11106.72</v>
      </c>
      <c r="F7" s="6" t="s">
        <v>415</v>
      </c>
      <c r="G7" s="18" t="s">
        <v>442</v>
      </c>
    </row>
    <row r="8" spans="1:7" s="56" customFormat="1" x14ac:dyDescent="0.25">
      <c r="A8" s="29" t="s">
        <v>207</v>
      </c>
      <c r="B8" s="6" t="s">
        <v>462</v>
      </c>
      <c r="C8" s="58">
        <v>2.4</v>
      </c>
      <c r="D8" s="58">
        <f t="shared" si="0"/>
        <v>8</v>
      </c>
      <c r="E8" s="79">
        <v>11106.72</v>
      </c>
      <c r="F8" s="6" t="s">
        <v>415</v>
      </c>
      <c r="G8" s="11">
        <v>6325</v>
      </c>
    </row>
    <row r="9" spans="1:7" s="56" customFormat="1" x14ac:dyDescent="0.25">
      <c r="A9" s="29" t="s">
        <v>208</v>
      </c>
      <c r="B9" s="6" t="s">
        <v>504</v>
      </c>
      <c r="C9" s="58">
        <v>2.4</v>
      </c>
      <c r="D9" s="58">
        <f t="shared" si="0"/>
        <v>8</v>
      </c>
      <c r="E9" s="79">
        <v>11106.72</v>
      </c>
      <c r="F9" s="6" t="s">
        <v>415</v>
      </c>
      <c r="G9" s="18" t="s">
        <v>505</v>
      </c>
    </row>
    <row r="10" spans="1:7" s="56" customFormat="1" ht="15" customHeight="1" x14ac:dyDescent="0.25">
      <c r="A10" s="29" t="s">
        <v>209</v>
      </c>
      <c r="B10" s="6" t="s">
        <v>522</v>
      </c>
      <c r="C10" s="58" t="s">
        <v>523</v>
      </c>
      <c r="D10" s="58">
        <f t="shared" si="0"/>
        <v>8</v>
      </c>
      <c r="E10" s="79">
        <v>11106.72</v>
      </c>
      <c r="F10" s="6" t="s">
        <v>415</v>
      </c>
      <c r="G10" s="11">
        <v>5852</v>
      </c>
    </row>
    <row r="11" spans="1:7" s="56" customFormat="1" x14ac:dyDescent="0.25">
      <c r="A11" s="29" t="s">
        <v>210</v>
      </c>
      <c r="B11" s="6" t="s">
        <v>546</v>
      </c>
      <c r="C11" s="58" t="s">
        <v>523</v>
      </c>
      <c r="D11" s="58">
        <f t="shared" si="0"/>
        <v>8</v>
      </c>
      <c r="E11" s="79">
        <v>11106.72</v>
      </c>
      <c r="F11" s="6" t="s">
        <v>415</v>
      </c>
      <c r="G11" s="95" t="s">
        <v>547</v>
      </c>
    </row>
    <row r="12" spans="1:7" s="56" customFormat="1" x14ac:dyDescent="0.25">
      <c r="A12" s="29" t="s">
        <v>211</v>
      </c>
      <c r="B12" s="6" t="s">
        <v>563</v>
      </c>
      <c r="C12" s="58" t="s">
        <v>523</v>
      </c>
      <c r="D12" s="58">
        <f t="shared" si="0"/>
        <v>8</v>
      </c>
      <c r="E12" s="79">
        <v>11106.72</v>
      </c>
      <c r="F12" s="6" t="s">
        <v>415</v>
      </c>
      <c r="G12" s="11">
        <v>5938</v>
      </c>
    </row>
    <row r="13" spans="1:7" s="56" customFormat="1" x14ac:dyDescent="0.25">
      <c r="A13" s="29" t="s">
        <v>212</v>
      </c>
      <c r="B13" s="6" t="s">
        <v>567</v>
      </c>
      <c r="C13" s="58" t="s">
        <v>523</v>
      </c>
      <c r="D13" s="58">
        <f t="shared" si="0"/>
        <v>8</v>
      </c>
      <c r="E13" s="79">
        <v>11106.72</v>
      </c>
      <c r="F13" s="6" t="s">
        <v>415</v>
      </c>
      <c r="G13" s="18" t="s">
        <v>568</v>
      </c>
    </row>
    <row r="14" spans="1:7" s="56" customFormat="1" x14ac:dyDescent="0.25">
      <c r="A14" s="29" t="s">
        <v>213</v>
      </c>
      <c r="B14" s="6" t="s">
        <v>600</v>
      </c>
      <c r="C14" s="58" t="s">
        <v>523</v>
      </c>
      <c r="D14" s="58">
        <f t="shared" si="0"/>
        <v>8</v>
      </c>
      <c r="E14" s="79">
        <v>11106.72</v>
      </c>
      <c r="F14" s="6" t="s">
        <v>415</v>
      </c>
      <c r="G14" s="72" t="s">
        <v>601</v>
      </c>
    </row>
    <row r="15" spans="1:7" s="56" customFormat="1" x14ac:dyDescent="0.25">
      <c r="A15" s="29" t="s">
        <v>214</v>
      </c>
      <c r="B15" s="6" t="s">
        <v>634</v>
      </c>
      <c r="C15" s="58">
        <v>2.4</v>
      </c>
      <c r="D15" s="58">
        <f t="shared" si="0"/>
        <v>8</v>
      </c>
      <c r="E15" s="79">
        <v>11106.72</v>
      </c>
      <c r="F15" s="6" t="s">
        <v>415</v>
      </c>
      <c r="G15" s="18" t="s">
        <v>635</v>
      </c>
    </row>
    <row r="16" spans="1:7" s="56" customFormat="1" x14ac:dyDescent="0.25">
      <c r="A16" s="29" t="s">
        <v>215</v>
      </c>
      <c r="B16" s="6" t="s">
        <v>636</v>
      </c>
      <c r="C16" s="58" t="s">
        <v>523</v>
      </c>
      <c r="D16" s="58">
        <f t="shared" si="0"/>
        <v>8</v>
      </c>
      <c r="E16" s="79">
        <v>11106.72</v>
      </c>
      <c r="F16" s="6" t="s">
        <v>415</v>
      </c>
      <c r="G16" s="11">
        <v>3255</v>
      </c>
    </row>
    <row r="17" spans="1:7" s="56" customFormat="1" x14ac:dyDescent="0.25">
      <c r="A17" s="29" t="s">
        <v>216</v>
      </c>
      <c r="B17" s="6" t="s">
        <v>642</v>
      </c>
      <c r="C17" s="58" t="s">
        <v>523</v>
      </c>
      <c r="D17" s="58">
        <f t="shared" si="0"/>
        <v>8</v>
      </c>
      <c r="E17" s="79">
        <v>11106.72</v>
      </c>
      <c r="F17" s="6" t="s">
        <v>415</v>
      </c>
      <c r="G17" s="18">
        <v>2721</v>
      </c>
    </row>
    <row r="18" spans="1:7" s="56" customFormat="1" x14ac:dyDescent="0.25">
      <c r="A18" s="29" t="s">
        <v>217</v>
      </c>
      <c r="B18" s="6" t="s">
        <v>643</v>
      </c>
      <c r="C18" s="58" t="s">
        <v>523</v>
      </c>
      <c r="D18" s="58">
        <f t="shared" si="0"/>
        <v>8</v>
      </c>
      <c r="E18" s="79">
        <v>11106.72</v>
      </c>
      <c r="F18" s="6" t="s">
        <v>415</v>
      </c>
      <c r="G18" s="18" t="s">
        <v>644</v>
      </c>
    </row>
    <row r="19" spans="1:7" s="56" customFormat="1" x14ac:dyDescent="0.25">
      <c r="A19" s="29" t="s">
        <v>218</v>
      </c>
      <c r="B19" s="6" t="s">
        <v>439</v>
      </c>
      <c r="C19" s="58">
        <v>2.7</v>
      </c>
      <c r="D19" s="58">
        <f t="shared" si="0"/>
        <v>9.0000000000000018</v>
      </c>
      <c r="E19" s="79">
        <v>12047.4</v>
      </c>
      <c r="F19" s="6" t="s">
        <v>415</v>
      </c>
      <c r="G19" s="11">
        <v>5914</v>
      </c>
    </row>
    <row r="20" spans="1:7" s="56" customFormat="1" x14ac:dyDescent="0.25">
      <c r="A20" s="29" t="s">
        <v>219</v>
      </c>
      <c r="B20" s="6" t="s">
        <v>473</v>
      </c>
      <c r="C20" s="58">
        <v>2.7</v>
      </c>
      <c r="D20" s="58">
        <f t="shared" si="0"/>
        <v>9.0000000000000018</v>
      </c>
      <c r="E20" s="79">
        <v>12047.4</v>
      </c>
      <c r="F20" s="6" t="s">
        <v>415</v>
      </c>
      <c r="G20" s="11">
        <v>5937</v>
      </c>
    </row>
    <row r="21" spans="1:7" s="56" customFormat="1" x14ac:dyDescent="0.25">
      <c r="A21" s="29" t="s">
        <v>220</v>
      </c>
      <c r="B21" s="6" t="s">
        <v>478</v>
      </c>
      <c r="C21" s="58" t="s">
        <v>479</v>
      </c>
      <c r="D21" s="58">
        <f t="shared" si="0"/>
        <v>9.0000000000000018</v>
      </c>
      <c r="E21" s="79">
        <v>12047.4</v>
      </c>
      <c r="F21" s="6" t="s">
        <v>415</v>
      </c>
      <c r="G21" s="72" t="s">
        <v>480</v>
      </c>
    </row>
    <row r="22" spans="1:7" s="56" customFormat="1" x14ac:dyDescent="0.25">
      <c r="A22" s="29" t="s">
        <v>221</v>
      </c>
      <c r="B22" s="6" t="s">
        <v>486</v>
      </c>
      <c r="C22" s="58" t="s">
        <v>479</v>
      </c>
      <c r="D22" s="58">
        <f t="shared" si="0"/>
        <v>9.0000000000000018</v>
      </c>
      <c r="E22" s="79">
        <v>12047.4</v>
      </c>
      <c r="F22" s="6" t="s">
        <v>415</v>
      </c>
      <c r="G22" s="72" t="s">
        <v>487</v>
      </c>
    </row>
    <row r="23" spans="1:7" s="56" customFormat="1" x14ac:dyDescent="0.25">
      <c r="A23" s="29" t="s">
        <v>222</v>
      </c>
      <c r="B23" s="6" t="s">
        <v>538</v>
      </c>
      <c r="C23" s="58" t="s">
        <v>479</v>
      </c>
      <c r="D23" s="58">
        <f t="shared" si="0"/>
        <v>9.0000000000000018</v>
      </c>
      <c r="E23" s="79">
        <v>12047.4</v>
      </c>
      <c r="F23" s="6" t="s">
        <v>415</v>
      </c>
      <c r="G23" s="11" t="s">
        <v>539</v>
      </c>
    </row>
    <row r="24" spans="1:7" s="56" customFormat="1" x14ac:dyDescent="0.25">
      <c r="A24" s="29" t="s">
        <v>223</v>
      </c>
      <c r="B24" s="6" t="s">
        <v>549</v>
      </c>
      <c r="C24" s="58" t="s">
        <v>479</v>
      </c>
      <c r="D24" s="58">
        <f t="shared" si="0"/>
        <v>9.0000000000000018</v>
      </c>
      <c r="E24" s="79">
        <v>12047.4</v>
      </c>
      <c r="F24" s="6" t="s">
        <v>415</v>
      </c>
      <c r="G24" s="11">
        <v>233</v>
      </c>
    </row>
    <row r="25" spans="1:7" s="56" customFormat="1" x14ac:dyDescent="0.25">
      <c r="A25" s="29" t="s">
        <v>224</v>
      </c>
      <c r="B25" s="6" t="s">
        <v>560</v>
      </c>
      <c r="C25" s="58" t="s">
        <v>479</v>
      </c>
      <c r="D25" s="58">
        <f t="shared" si="0"/>
        <v>9.0000000000000018</v>
      </c>
      <c r="E25" s="79">
        <v>12047.4</v>
      </c>
      <c r="F25" s="6" t="s">
        <v>415</v>
      </c>
      <c r="G25" s="11">
        <v>6076</v>
      </c>
    </row>
    <row r="26" spans="1:7" s="56" customFormat="1" x14ac:dyDescent="0.25">
      <c r="A26" s="29" t="s">
        <v>225</v>
      </c>
      <c r="B26" s="6" t="s">
        <v>594</v>
      </c>
      <c r="C26" s="58" t="s">
        <v>479</v>
      </c>
      <c r="D26" s="58">
        <f t="shared" si="0"/>
        <v>9.0000000000000018</v>
      </c>
      <c r="E26" s="79">
        <v>12047.4</v>
      </c>
      <c r="F26" s="6" t="s">
        <v>415</v>
      </c>
      <c r="G26" s="11">
        <v>5189</v>
      </c>
    </row>
    <row r="27" spans="1:7" s="56" customFormat="1" x14ac:dyDescent="0.25">
      <c r="A27" s="29" t="s">
        <v>226</v>
      </c>
      <c r="B27" s="6" t="s">
        <v>604</v>
      </c>
      <c r="C27" s="58" t="s">
        <v>479</v>
      </c>
      <c r="D27" s="58">
        <f t="shared" si="0"/>
        <v>9.0000000000000018</v>
      </c>
      <c r="E27" s="79">
        <v>12047.4</v>
      </c>
      <c r="F27" s="6" t="s">
        <v>415</v>
      </c>
      <c r="G27" s="11" t="s">
        <v>605</v>
      </c>
    </row>
    <row r="28" spans="1:7" s="56" customFormat="1" x14ac:dyDescent="0.25">
      <c r="A28" s="29" t="s">
        <v>227</v>
      </c>
      <c r="B28" s="6" t="s">
        <v>613</v>
      </c>
      <c r="C28" s="58" t="s">
        <v>479</v>
      </c>
      <c r="D28" s="58">
        <f t="shared" si="0"/>
        <v>9.0000000000000018</v>
      </c>
      <c r="E28" s="79">
        <v>12047.4</v>
      </c>
      <c r="F28" s="6" t="s">
        <v>415</v>
      </c>
      <c r="G28" s="18" t="s">
        <v>614</v>
      </c>
    </row>
    <row r="29" spans="1:7" s="56" customFormat="1" x14ac:dyDescent="0.25">
      <c r="A29" s="29" t="s">
        <v>228</v>
      </c>
      <c r="B29" s="6" t="s">
        <v>421</v>
      </c>
      <c r="C29" s="58">
        <v>3.3</v>
      </c>
      <c r="D29" s="58">
        <f t="shared" si="0"/>
        <v>11</v>
      </c>
      <c r="E29" s="79">
        <v>18065.009999999998</v>
      </c>
      <c r="F29" s="6" t="s">
        <v>416</v>
      </c>
      <c r="G29" s="11">
        <v>260</v>
      </c>
    </row>
    <row r="30" spans="1:7" s="56" customFormat="1" x14ac:dyDescent="0.25">
      <c r="A30" s="29" t="s">
        <v>229</v>
      </c>
      <c r="B30" s="6" t="s">
        <v>649</v>
      </c>
      <c r="C30" s="58" t="s">
        <v>447</v>
      </c>
      <c r="D30" s="58">
        <f t="shared" si="0"/>
        <v>11</v>
      </c>
      <c r="E30" s="79">
        <v>18065.009999999998</v>
      </c>
      <c r="F30" s="6" t="s">
        <v>416</v>
      </c>
      <c r="G30" s="11" t="s">
        <v>490</v>
      </c>
    </row>
    <row r="31" spans="1:7" s="56" customFormat="1" x14ac:dyDescent="0.25">
      <c r="A31" s="29" t="s">
        <v>230</v>
      </c>
      <c r="B31" s="6" t="s">
        <v>500</v>
      </c>
      <c r="C31" s="58" t="s">
        <v>447</v>
      </c>
      <c r="D31" s="58">
        <f t="shared" si="0"/>
        <v>11</v>
      </c>
      <c r="E31" s="79">
        <v>18065.009999999998</v>
      </c>
      <c r="F31" s="6" t="s">
        <v>416</v>
      </c>
      <c r="G31" s="72" t="s">
        <v>501</v>
      </c>
    </row>
    <row r="32" spans="1:7" s="56" customFormat="1" x14ac:dyDescent="0.25">
      <c r="A32" s="29" t="s">
        <v>231</v>
      </c>
      <c r="B32" s="6" t="s">
        <v>575</v>
      </c>
      <c r="C32" s="58">
        <v>3.3</v>
      </c>
      <c r="D32" s="58">
        <f t="shared" si="0"/>
        <v>11</v>
      </c>
      <c r="E32" s="79">
        <v>18065.009999999998</v>
      </c>
      <c r="F32" s="6" t="s">
        <v>416</v>
      </c>
      <c r="G32" s="18" t="s">
        <v>576</v>
      </c>
    </row>
    <row r="33" spans="1:7" s="56" customFormat="1" x14ac:dyDescent="0.25">
      <c r="A33" s="29" t="s">
        <v>232</v>
      </c>
      <c r="B33" s="6" t="s">
        <v>580</v>
      </c>
      <c r="C33" s="58" t="s">
        <v>447</v>
      </c>
      <c r="D33" s="58">
        <f t="shared" si="0"/>
        <v>11</v>
      </c>
      <c r="E33" s="79">
        <v>18065.009999999998</v>
      </c>
      <c r="F33" s="6" t="s">
        <v>416</v>
      </c>
      <c r="G33" s="72" t="s">
        <v>581</v>
      </c>
    </row>
    <row r="34" spans="1:7" s="56" customFormat="1" x14ac:dyDescent="0.25">
      <c r="A34" s="29" t="s">
        <v>233</v>
      </c>
      <c r="B34" s="6" t="s">
        <v>606</v>
      </c>
      <c r="C34" s="58">
        <v>3.3</v>
      </c>
      <c r="D34" s="58">
        <f t="shared" ref="D34:D65" si="1">C34/0.3</f>
        <v>11</v>
      </c>
      <c r="E34" s="79">
        <v>18065.009999999998</v>
      </c>
      <c r="F34" s="6" t="s">
        <v>416</v>
      </c>
      <c r="G34" s="18" t="s">
        <v>607</v>
      </c>
    </row>
    <row r="35" spans="1:7" s="56" customFormat="1" ht="30" x14ac:dyDescent="0.25">
      <c r="A35" s="29" t="s">
        <v>234</v>
      </c>
      <c r="B35" s="6" t="s">
        <v>645</v>
      </c>
      <c r="C35" s="58">
        <v>3.3</v>
      </c>
      <c r="D35" s="58">
        <f t="shared" si="1"/>
        <v>11</v>
      </c>
      <c r="E35" s="79">
        <v>15861.96</v>
      </c>
      <c r="F35" s="6" t="s">
        <v>415</v>
      </c>
      <c r="G35" s="11" t="s">
        <v>426</v>
      </c>
    </row>
    <row r="36" spans="1:7" s="56" customFormat="1" x14ac:dyDescent="0.25">
      <c r="A36" s="29" t="s">
        <v>235</v>
      </c>
      <c r="B36" s="6" t="s">
        <v>647</v>
      </c>
      <c r="C36" s="58">
        <v>3.3</v>
      </c>
      <c r="D36" s="58">
        <f t="shared" si="1"/>
        <v>11</v>
      </c>
      <c r="E36" s="79">
        <v>15861.96</v>
      </c>
      <c r="F36" s="6" t="s">
        <v>415</v>
      </c>
      <c r="G36" s="11">
        <v>4337</v>
      </c>
    </row>
    <row r="37" spans="1:7" s="56" customFormat="1" x14ac:dyDescent="0.25">
      <c r="A37" s="29" t="s">
        <v>236</v>
      </c>
      <c r="B37" s="6" t="s">
        <v>446</v>
      </c>
      <c r="C37" s="58" t="s">
        <v>447</v>
      </c>
      <c r="D37" s="58">
        <f t="shared" si="1"/>
        <v>11</v>
      </c>
      <c r="E37" s="79">
        <v>15861.96</v>
      </c>
      <c r="F37" s="6" t="s">
        <v>415</v>
      </c>
      <c r="G37" s="11" t="s">
        <v>448</v>
      </c>
    </row>
    <row r="38" spans="1:7" s="56" customFormat="1" x14ac:dyDescent="0.25">
      <c r="A38" s="29" t="s">
        <v>237</v>
      </c>
      <c r="B38" s="6" t="s">
        <v>455</v>
      </c>
      <c r="C38" s="58">
        <v>3.3</v>
      </c>
      <c r="D38" s="58">
        <f t="shared" si="1"/>
        <v>11</v>
      </c>
      <c r="E38" s="79">
        <v>15861.96</v>
      </c>
      <c r="F38" s="6" t="s">
        <v>415</v>
      </c>
      <c r="G38" s="18" t="s">
        <v>456</v>
      </c>
    </row>
    <row r="39" spans="1:7" s="56" customFormat="1" x14ac:dyDescent="0.25">
      <c r="A39" s="29" t="s">
        <v>238</v>
      </c>
      <c r="B39" s="6" t="s">
        <v>457</v>
      </c>
      <c r="C39" s="58">
        <v>3.3</v>
      </c>
      <c r="D39" s="58">
        <f t="shared" si="1"/>
        <v>11</v>
      </c>
      <c r="E39" s="79">
        <v>15861.96</v>
      </c>
      <c r="F39" s="6" t="s">
        <v>415</v>
      </c>
      <c r="G39" s="11">
        <v>442</v>
      </c>
    </row>
    <row r="40" spans="1:7" s="56" customFormat="1" x14ac:dyDescent="0.25">
      <c r="A40" s="29" t="s">
        <v>239</v>
      </c>
      <c r="B40" s="6" t="s">
        <v>458</v>
      </c>
      <c r="C40" s="58" t="s">
        <v>447</v>
      </c>
      <c r="D40" s="58">
        <f t="shared" si="1"/>
        <v>11</v>
      </c>
      <c r="E40" s="79">
        <v>15861.96</v>
      </c>
      <c r="F40" s="6" t="s">
        <v>415</v>
      </c>
      <c r="G40" s="72" t="s">
        <v>459</v>
      </c>
    </row>
    <row r="41" spans="1:7" s="56" customFormat="1" x14ac:dyDescent="0.25">
      <c r="A41" s="29" t="s">
        <v>240</v>
      </c>
      <c r="B41" s="6" t="s">
        <v>463</v>
      </c>
      <c r="C41" s="58">
        <v>3.3</v>
      </c>
      <c r="D41" s="58">
        <f t="shared" si="1"/>
        <v>11</v>
      </c>
      <c r="E41" s="79">
        <v>15861.96</v>
      </c>
      <c r="F41" s="6" t="s">
        <v>415</v>
      </c>
      <c r="G41" s="18" t="s">
        <v>464</v>
      </c>
    </row>
    <row r="42" spans="1:7" s="56" customFormat="1" x14ac:dyDescent="0.25">
      <c r="A42" s="29" t="s">
        <v>241</v>
      </c>
      <c r="B42" s="6" t="s">
        <v>474</v>
      </c>
      <c r="C42" s="58" t="s">
        <v>447</v>
      </c>
      <c r="D42" s="58">
        <f t="shared" si="1"/>
        <v>11</v>
      </c>
      <c r="E42" s="79">
        <v>15861.96</v>
      </c>
      <c r="F42" s="6" t="s">
        <v>415</v>
      </c>
      <c r="G42" s="72" t="s">
        <v>475</v>
      </c>
    </row>
    <row r="43" spans="1:7" s="56" customFormat="1" x14ac:dyDescent="0.25">
      <c r="A43" s="29" t="s">
        <v>242</v>
      </c>
      <c r="B43" s="6" t="s">
        <v>648</v>
      </c>
      <c r="C43" s="58">
        <v>3.3</v>
      </c>
      <c r="D43" s="58">
        <f t="shared" si="1"/>
        <v>11</v>
      </c>
      <c r="E43" s="79">
        <v>15861.96</v>
      </c>
      <c r="F43" s="6" t="s">
        <v>415</v>
      </c>
      <c r="G43" s="18" t="s">
        <v>485</v>
      </c>
    </row>
    <row r="44" spans="1:7" s="56" customFormat="1" x14ac:dyDescent="0.25">
      <c r="A44" s="29" t="s">
        <v>248</v>
      </c>
      <c r="B44" s="6" t="s">
        <v>496</v>
      </c>
      <c r="C44" s="58">
        <v>3.3</v>
      </c>
      <c r="D44" s="58">
        <f t="shared" si="1"/>
        <v>11</v>
      </c>
      <c r="E44" s="79">
        <v>15861.96</v>
      </c>
      <c r="F44" s="6" t="s">
        <v>415</v>
      </c>
      <c r="G44" s="72" t="s">
        <v>497</v>
      </c>
    </row>
    <row r="45" spans="1:7" s="56" customFormat="1" x14ac:dyDescent="0.25">
      <c r="A45" s="29" t="s">
        <v>249</v>
      </c>
      <c r="B45" s="6" t="s">
        <v>498</v>
      </c>
      <c r="C45" s="58">
        <v>3.3</v>
      </c>
      <c r="D45" s="58">
        <f t="shared" si="1"/>
        <v>11</v>
      </c>
      <c r="E45" s="79">
        <v>15861.96</v>
      </c>
      <c r="F45" s="6" t="s">
        <v>415</v>
      </c>
      <c r="G45" s="18" t="s">
        <v>499</v>
      </c>
    </row>
    <row r="46" spans="1:7" s="56" customFormat="1" ht="13.5" customHeight="1" x14ac:dyDescent="0.25">
      <c r="A46" s="29" t="s">
        <v>250</v>
      </c>
      <c r="B46" s="6" t="s">
        <v>651</v>
      </c>
      <c r="C46" s="58" t="s">
        <v>447</v>
      </c>
      <c r="D46" s="58">
        <f t="shared" si="1"/>
        <v>11</v>
      </c>
      <c r="E46" s="79">
        <v>15861.96</v>
      </c>
      <c r="F46" s="6" t="s">
        <v>415</v>
      </c>
      <c r="G46" s="11">
        <v>6466</v>
      </c>
    </row>
    <row r="47" spans="1:7" s="56" customFormat="1" x14ac:dyDescent="0.25">
      <c r="A47" s="29" t="s">
        <v>251</v>
      </c>
      <c r="B47" s="6" t="s">
        <v>506</v>
      </c>
      <c r="C47" s="58" t="s">
        <v>447</v>
      </c>
      <c r="D47" s="58">
        <f t="shared" si="1"/>
        <v>11</v>
      </c>
      <c r="E47" s="79">
        <v>15861.96</v>
      </c>
      <c r="F47" s="6" t="s">
        <v>415</v>
      </c>
      <c r="G47" s="72" t="s">
        <v>507</v>
      </c>
    </row>
    <row r="48" spans="1:7" s="56" customFormat="1" x14ac:dyDescent="0.25">
      <c r="A48" s="29" t="s">
        <v>252</v>
      </c>
      <c r="B48" s="6" t="s">
        <v>510</v>
      </c>
      <c r="C48" s="58">
        <v>3.3</v>
      </c>
      <c r="D48" s="58">
        <f t="shared" si="1"/>
        <v>11</v>
      </c>
      <c r="E48" s="79">
        <v>15861.96</v>
      </c>
      <c r="F48" s="6" t="s">
        <v>415</v>
      </c>
      <c r="G48" s="11">
        <v>6639</v>
      </c>
    </row>
    <row r="49" spans="1:38" s="56" customFormat="1" x14ac:dyDescent="0.25">
      <c r="A49" s="29" t="s">
        <v>253</v>
      </c>
      <c r="B49" s="6" t="s">
        <v>511</v>
      </c>
      <c r="C49" s="58" t="s">
        <v>447</v>
      </c>
      <c r="D49" s="58">
        <f t="shared" si="1"/>
        <v>11</v>
      </c>
      <c r="E49" s="79">
        <v>15861.96</v>
      </c>
      <c r="F49" s="6" t="s">
        <v>415</v>
      </c>
      <c r="G49" s="18" t="s">
        <v>512</v>
      </c>
    </row>
    <row r="50" spans="1:38" s="56" customFormat="1" x14ac:dyDescent="0.25">
      <c r="A50" s="29" t="s">
        <v>254</v>
      </c>
      <c r="B50" s="6" t="s">
        <v>513</v>
      </c>
      <c r="C50" s="58" t="s">
        <v>447</v>
      </c>
      <c r="D50" s="58">
        <f t="shared" si="1"/>
        <v>11</v>
      </c>
      <c r="E50" s="79">
        <v>15861.96</v>
      </c>
      <c r="F50" s="6" t="s">
        <v>415</v>
      </c>
      <c r="G50" s="18" t="s">
        <v>514</v>
      </c>
    </row>
    <row r="51" spans="1:38" s="56" customFormat="1" x14ac:dyDescent="0.25">
      <c r="A51" s="29" t="s">
        <v>255</v>
      </c>
      <c r="B51" s="6" t="s">
        <v>515</v>
      </c>
      <c r="C51" s="58" t="s">
        <v>447</v>
      </c>
      <c r="D51" s="58">
        <f t="shared" si="1"/>
        <v>11</v>
      </c>
      <c r="E51" s="79">
        <v>15861.96</v>
      </c>
      <c r="F51" s="6" t="s">
        <v>415</v>
      </c>
      <c r="G51" s="11">
        <v>6467</v>
      </c>
    </row>
    <row r="52" spans="1:38" s="56" customFormat="1" x14ac:dyDescent="0.25">
      <c r="A52" s="29" t="s">
        <v>256</v>
      </c>
      <c r="B52" s="6" t="s">
        <v>516</v>
      </c>
      <c r="C52" s="58" t="s">
        <v>447</v>
      </c>
      <c r="D52" s="58">
        <f t="shared" si="1"/>
        <v>11</v>
      </c>
      <c r="E52" s="79">
        <v>15861.96</v>
      </c>
      <c r="F52" s="6" t="s">
        <v>415</v>
      </c>
      <c r="G52" s="72" t="s">
        <v>517</v>
      </c>
    </row>
    <row r="53" spans="1:38" s="56" customFormat="1" x14ac:dyDescent="0.25">
      <c r="A53" s="29" t="s">
        <v>257</v>
      </c>
      <c r="B53" s="6" t="s">
        <v>518</v>
      </c>
      <c r="C53" s="58">
        <v>3.3</v>
      </c>
      <c r="D53" s="58">
        <f t="shared" si="1"/>
        <v>11</v>
      </c>
      <c r="E53" s="79">
        <v>15861.96</v>
      </c>
      <c r="F53" s="6" t="s">
        <v>415</v>
      </c>
      <c r="G53" s="72" t="s">
        <v>519</v>
      </c>
    </row>
    <row r="54" spans="1:38" s="56" customFormat="1" x14ac:dyDescent="0.25">
      <c r="A54" s="29" t="s">
        <v>258</v>
      </c>
      <c r="B54" s="6" t="s">
        <v>520</v>
      </c>
      <c r="C54" s="58">
        <v>3.3</v>
      </c>
      <c r="D54" s="58">
        <f t="shared" si="1"/>
        <v>11</v>
      </c>
      <c r="E54" s="79">
        <v>15861.96</v>
      </c>
      <c r="F54" s="6" t="s">
        <v>415</v>
      </c>
      <c r="G54" s="11" t="s">
        <v>521</v>
      </c>
    </row>
    <row r="55" spans="1:38" s="56" customFormat="1" x14ac:dyDescent="0.25">
      <c r="A55" s="29" t="s">
        <v>259</v>
      </c>
      <c r="B55" s="6" t="s">
        <v>525</v>
      </c>
      <c r="C55" s="58">
        <v>3.3</v>
      </c>
      <c r="D55" s="58">
        <f t="shared" si="1"/>
        <v>11</v>
      </c>
      <c r="E55" s="79">
        <v>15861.96</v>
      </c>
      <c r="F55" s="6" t="s">
        <v>415</v>
      </c>
      <c r="G55" s="18" t="s">
        <v>526</v>
      </c>
    </row>
    <row r="56" spans="1:38" s="56" customFormat="1" x14ac:dyDescent="0.25">
      <c r="A56" s="29" t="s">
        <v>260</v>
      </c>
      <c r="B56" s="6" t="s">
        <v>653</v>
      </c>
      <c r="C56" s="58" t="s">
        <v>447</v>
      </c>
      <c r="D56" s="58">
        <f t="shared" si="1"/>
        <v>11</v>
      </c>
      <c r="E56" s="79">
        <v>15861.96</v>
      </c>
      <c r="F56" s="6" t="s">
        <v>415</v>
      </c>
      <c r="G56" s="11" t="s">
        <v>529</v>
      </c>
    </row>
    <row r="57" spans="1:38" s="56" customFormat="1" x14ac:dyDescent="0.25">
      <c r="A57" s="29" t="s">
        <v>261</v>
      </c>
      <c r="B57" s="6" t="s">
        <v>530</v>
      </c>
      <c r="C57" s="58" t="s">
        <v>447</v>
      </c>
      <c r="D57" s="58">
        <f t="shared" si="1"/>
        <v>11</v>
      </c>
      <c r="E57" s="79">
        <v>15861.96</v>
      </c>
      <c r="F57" s="6" t="s">
        <v>415</v>
      </c>
      <c r="G57" s="11">
        <v>2925</v>
      </c>
    </row>
    <row r="58" spans="1:38" s="56" customFormat="1" x14ac:dyDescent="0.25">
      <c r="A58" s="29" t="s">
        <v>262</v>
      </c>
      <c r="B58" s="6" t="s">
        <v>540</v>
      </c>
      <c r="C58" s="58" t="s">
        <v>447</v>
      </c>
      <c r="D58" s="58">
        <f t="shared" si="1"/>
        <v>11</v>
      </c>
      <c r="E58" s="79">
        <v>15861.96</v>
      </c>
      <c r="F58" s="6" t="s">
        <v>415</v>
      </c>
      <c r="G58" s="72" t="s">
        <v>541</v>
      </c>
    </row>
    <row r="59" spans="1:38" s="56" customFormat="1" x14ac:dyDescent="0.25">
      <c r="A59" s="29" t="s">
        <v>263</v>
      </c>
      <c r="B59" s="6" t="s">
        <v>711</v>
      </c>
      <c r="C59" s="58">
        <v>3.3</v>
      </c>
      <c r="D59" s="58">
        <f t="shared" si="1"/>
        <v>11</v>
      </c>
      <c r="E59" s="79">
        <v>15861.96</v>
      </c>
      <c r="F59" s="6" t="s">
        <v>415</v>
      </c>
      <c r="G59" s="18" t="s">
        <v>543</v>
      </c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</row>
    <row r="60" spans="1:38" s="56" customFormat="1" x14ac:dyDescent="0.25">
      <c r="A60" s="29" t="s">
        <v>264</v>
      </c>
      <c r="B60" s="6" t="s">
        <v>544</v>
      </c>
      <c r="C60" s="58">
        <v>3.3</v>
      </c>
      <c r="D60" s="58">
        <f t="shared" si="1"/>
        <v>11</v>
      </c>
      <c r="E60" s="79">
        <v>15861.96</v>
      </c>
      <c r="F60" s="6" t="s">
        <v>415</v>
      </c>
      <c r="G60" s="18" t="s">
        <v>545</v>
      </c>
    </row>
    <row r="61" spans="1:38" s="56" customFormat="1" x14ac:dyDescent="0.25">
      <c r="A61" s="29" t="s">
        <v>265</v>
      </c>
      <c r="B61" s="6" t="s">
        <v>548</v>
      </c>
      <c r="C61" s="58" t="s">
        <v>447</v>
      </c>
      <c r="D61" s="58">
        <f t="shared" si="1"/>
        <v>11</v>
      </c>
      <c r="E61" s="79">
        <v>15861.96</v>
      </c>
      <c r="F61" s="6" t="s">
        <v>415</v>
      </c>
      <c r="G61" s="11">
        <v>6338</v>
      </c>
    </row>
    <row r="62" spans="1:38" s="56" customFormat="1" x14ac:dyDescent="0.25">
      <c r="A62" s="29" t="s">
        <v>266</v>
      </c>
      <c r="B62" s="6" t="s">
        <v>556</v>
      </c>
      <c r="C62" s="58" t="s">
        <v>447</v>
      </c>
      <c r="D62" s="58">
        <f t="shared" si="1"/>
        <v>11</v>
      </c>
      <c r="E62" s="79">
        <v>15861.96</v>
      </c>
      <c r="F62" s="6" t="s">
        <v>415</v>
      </c>
      <c r="G62" s="18" t="s">
        <v>557</v>
      </c>
    </row>
    <row r="63" spans="1:38" s="56" customFormat="1" x14ac:dyDescent="0.25">
      <c r="A63" s="29" t="s">
        <v>267</v>
      </c>
      <c r="B63" s="6" t="s">
        <v>569</v>
      </c>
      <c r="C63" s="58" t="s">
        <v>447</v>
      </c>
      <c r="D63" s="58">
        <f t="shared" si="1"/>
        <v>11</v>
      </c>
      <c r="E63" s="79">
        <v>15861.96</v>
      </c>
      <c r="F63" s="6" t="s">
        <v>415</v>
      </c>
      <c r="G63" s="18" t="s">
        <v>570</v>
      </c>
    </row>
    <row r="64" spans="1:38" s="56" customFormat="1" x14ac:dyDescent="0.25">
      <c r="A64" s="29" t="s">
        <v>268</v>
      </c>
      <c r="B64" s="6" t="s">
        <v>571</v>
      </c>
      <c r="C64" s="58" t="s">
        <v>447</v>
      </c>
      <c r="D64" s="58">
        <f t="shared" si="1"/>
        <v>11</v>
      </c>
      <c r="E64" s="79">
        <v>15861.96</v>
      </c>
      <c r="F64" s="6" t="s">
        <v>415</v>
      </c>
      <c r="G64" s="18" t="s">
        <v>572</v>
      </c>
    </row>
    <row r="65" spans="1:38" s="56" customFormat="1" x14ac:dyDescent="0.25">
      <c r="A65" s="29" t="s">
        <v>269</v>
      </c>
      <c r="B65" s="6" t="s">
        <v>573</v>
      </c>
      <c r="C65" s="58" t="s">
        <v>447</v>
      </c>
      <c r="D65" s="58">
        <f t="shared" si="1"/>
        <v>11</v>
      </c>
      <c r="E65" s="79">
        <v>15861.96</v>
      </c>
      <c r="F65" s="6" t="s">
        <v>415</v>
      </c>
      <c r="G65" s="18" t="s">
        <v>574</v>
      </c>
    </row>
    <row r="66" spans="1:38" s="56" customFormat="1" ht="27.75" customHeight="1" x14ac:dyDescent="0.25">
      <c r="A66" s="29" t="s">
        <v>270</v>
      </c>
      <c r="B66" s="6" t="s">
        <v>542</v>
      </c>
      <c r="C66" s="58" t="s">
        <v>447</v>
      </c>
      <c r="D66" s="58">
        <f t="shared" ref="D66:D97" si="2">C66/0.3</f>
        <v>11</v>
      </c>
      <c r="E66" s="79">
        <v>15861.96</v>
      </c>
      <c r="F66" s="6" t="s">
        <v>415</v>
      </c>
      <c r="G66" s="72" t="s">
        <v>712</v>
      </c>
    </row>
    <row r="67" spans="1:38" s="56" customFormat="1" x14ac:dyDescent="0.25">
      <c r="A67" s="29" t="s">
        <v>271</v>
      </c>
      <c r="B67" s="6" t="s">
        <v>588</v>
      </c>
      <c r="C67" s="58">
        <v>3.3</v>
      </c>
      <c r="D67" s="58">
        <f t="shared" si="2"/>
        <v>11</v>
      </c>
      <c r="E67" s="79">
        <v>15861.96</v>
      </c>
      <c r="F67" s="6" t="s">
        <v>415</v>
      </c>
      <c r="G67" s="72" t="s">
        <v>589</v>
      </c>
    </row>
    <row r="68" spans="1:38" s="56" customFormat="1" x14ac:dyDescent="0.25">
      <c r="A68" s="29" t="s">
        <v>279</v>
      </c>
      <c r="B68" s="6" t="s">
        <v>590</v>
      </c>
      <c r="C68" s="58" t="s">
        <v>447</v>
      </c>
      <c r="D68" s="58">
        <f t="shared" si="2"/>
        <v>11</v>
      </c>
      <c r="E68" s="79">
        <v>15861.96</v>
      </c>
      <c r="F68" s="6" t="s">
        <v>415</v>
      </c>
      <c r="G68" s="72" t="s">
        <v>591</v>
      </c>
    </row>
    <row r="69" spans="1:38" s="56" customFormat="1" x14ac:dyDescent="0.25">
      <c r="A69" s="29" t="s">
        <v>280</v>
      </c>
      <c r="B69" s="6" t="s">
        <v>616</v>
      </c>
      <c r="C69" s="58">
        <v>3.3</v>
      </c>
      <c r="D69" s="58">
        <f t="shared" si="2"/>
        <v>11</v>
      </c>
      <c r="E69" s="79">
        <v>15861.96</v>
      </c>
      <c r="F69" s="6" t="s">
        <v>415</v>
      </c>
      <c r="G69" s="18" t="s">
        <v>617</v>
      </c>
    </row>
    <row r="70" spans="1:38" s="56" customFormat="1" x14ac:dyDescent="0.25">
      <c r="A70" s="29" t="s">
        <v>281</v>
      </c>
      <c r="B70" s="6" t="s">
        <v>640</v>
      </c>
      <c r="C70" s="58" t="s">
        <v>447</v>
      </c>
      <c r="D70" s="58">
        <f t="shared" si="2"/>
        <v>11</v>
      </c>
      <c r="E70" s="79">
        <v>15861.96</v>
      </c>
      <c r="F70" s="6" t="s">
        <v>415</v>
      </c>
      <c r="G70" s="18" t="s">
        <v>641</v>
      </c>
    </row>
    <row r="71" spans="1:38" s="56" customFormat="1" x14ac:dyDescent="0.25">
      <c r="A71" s="29" t="s">
        <v>282</v>
      </c>
      <c r="B71" s="6" t="s">
        <v>476</v>
      </c>
      <c r="C71" s="58">
        <v>3.6</v>
      </c>
      <c r="D71" s="58">
        <f t="shared" si="2"/>
        <v>12</v>
      </c>
      <c r="E71" s="79">
        <v>19014.57</v>
      </c>
      <c r="F71" s="6" t="s">
        <v>416</v>
      </c>
      <c r="G71" s="72" t="s">
        <v>477</v>
      </c>
    </row>
    <row r="72" spans="1:38" x14ac:dyDescent="0.25">
      <c r="A72" s="29" t="s">
        <v>283</v>
      </c>
      <c r="B72" s="6" t="s">
        <v>626</v>
      </c>
      <c r="C72" s="58">
        <v>3.6</v>
      </c>
      <c r="D72" s="58">
        <f t="shared" si="2"/>
        <v>12</v>
      </c>
      <c r="E72" s="79">
        <v>19014.57</v>
      </c>
      <c r="F72" s="6" t="s">
        <v>416</v>
      </c>
      <c r="G72" s="11" t="s">
        <v>627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</row>
    <row r="73" spans="1:38" s="56" customFormat="1" ht="18.75" customHeight="1" x14ac:dyDescent="0.25">
      <c r="A73" s="29" t="s">
        <v>284</v>
      </c>
      <c r="B73" s="6" t="s">
        <v>422</v>
      </c>
      <c r="C73" s="58">
        <v>3.6</v>
      </c>
      <c r="D73" s="58">
        <f t="shared" si="2"/>
        <v>12</v>
      </c>
      <c r="E73" s="79">
        <v>16695.72</v>
      </c>
      <c r="F73" s="6" t="s">
        <v>415</v>
      </c>
      <c r="G73" s="72" t="s">
        <v>423</v>
      </c>
      <c r="H73" s="61"/>
      <c r="I73" s="61"/>
      <c r="J73" s="61"/>
      <c r="K73" s="61"/>
    </row>
    <row r="74" spans="1:38" s="56" customFormat="1" x14ac:dyDescent="0.25">
      <c r="A74" s="29" t="s">
        <v>285</v>
      </c>
      <c r="B74" s="6" t="s">
        <v>427</v>
      </c>
      <c r="C74" s="58">
        <v>3.6</v>
      </c>
      <c r="D74" s="58">
        <f t="shared" si="2"/>
        <v>12</v>
      </c>
      <c r="E74" s="79">
        <v>16695.72</v>
      </c>
      <c r="F74" s="6" t="s">
        <v>415</v>
      </c>
      <c r="G74" s="18" t="s">
        <v>428</v>
      </c>
    </row>
    <row r="75" spans="1:38" s="56" customFormat="1" x14ac:dyDescent="0.25">
      <c r="A75" s="29" t="s">
        <v>286</v>
      </c>
      <c r="B75" s="6" t="s">
        <v>431</v>
      </c>
      <c r="C75" s="58">
        <v>3.6</v>
      </c>
      <c r="D75" s="58">
        <f t="shared" si="2"/>
        <v>12</v>
      </c>
      <c r="E75" s="79">
        <v>16695.72</v>
      </c>
      <c r="F75" s="6" t="s">
        <v>415</v>
      </c>
      <c r="G75" s="18" t="s">
        <v>432</v>
      </c>
    </row>
    <row r="76" spans="1:38" s="56" customFormat="1" x14ac:dyDescent="0.25">
      <c r="A76" s="29" t="s">
        <v>287</v>
      </c>
      <c r="B76" s="6" t="s">
        <v>646</v>
      </c>
      <c r="C76" s="58">
        <v>3.6</v>
      </c>
      <c r="D76" s="58">
        <f t="shared" si="2"/>
        <v>12</v>
      </c>
      <c r="E76" s="79">
        <v>16695.72</v>
      </c>
      <c r="F76" s="6" t="s">
        <v>415</v>
      </c>
      <c r="G76" s="72" t="s">
        <v>435</v>
      </c>
    </row>
    <row r="77" spans="1:38" s="56" customFormat="1" x14ac:dyDescent="0.25">
      <c r="A77" s="29" t="s">
        <v>288</v>
      </c>
      <c r="B77" s="6" t="s">
        <v>471</v>
      </c>
      <c r="C77" s="58">
        <v>3.6</v>
      </c>
      <c r="D77" s="58">
        <f t="shared" si="2"/>
        <v>12</v>
      </c>
      <c r="E77" s="79">
        <v>16695.72</v>
      </c>
      <c r="F77" s="6" t="s">
        <v>415</v>
      </c>
      <c r="G77" s="11">
        <v>524</v>
      </c>
    </row>
    <row r="78" spans="1:38" s="56" customFormat="1" x14ac:dyDescent="0.25">
      <c r="A78" s="29" t="s">
        <v>289</v>
      </c>
      <c r="B78" s="6" t="s">
        <v>483</v>
      </c>
      <c r="C78" s="58">
        <v>3.6</v>
      </c>
      <c r="D78" s="58">
        <f t="shared" si="2"/>
        <v>12</v>
      </c>
      <c r="E78" s="79">
        <v>16695.72</v>
      </c>
      <c r="F78" s="6" t="s">
        <v>415</v>
      </c>
      <c r="G78" s="18" t="s">
        <v>484</v>
      </c>
    </row>
    <row r="79" spans="1:38" s="56" customFormat="1" x14ac:dyDescent="0.25">
      <c r="A79" s="29" t="s">
        <v>290</v>
      </c>
      <c r="B79" s="6" t="s">
        <v>491</v>
      </c>
      <c r="C79" s="58">
        <v>3.6</v>
      </c>
      <c r="D79" s="58">
        <f t="shared" si="2"/>
        <v>12</v>
      </c>
      <c r="E79" s="79">
        <v>16695.72</v>
      </c>
      <c r="F79" s="6" t="s">
        <v>415</v>
      </c>
      <c r="G79" s="72" t="s">
        <v>492</v>
      </c>
    </row>
    <row r="80" spans="1:38" s="56" customFormat="1" x14ac:dyDescent="0.25">
      <c r="A80" s="29" t="s">
        <v>291</v>
      </c>
      <c r="B80" s="6" t="s">
        <v>597</v>
      </c>
      <c r="C80" s="58" t="s">
        <v>598</v>
      </c>
      <c r="D80" s="58">
        <f t="shared" si="2"/>
        <v>12</v>
      </c>
      <c r="E80" s="79">
        <v>16695.72</v>
      </c>
      <c r="F80" s="6" t="s">
        <v>415</v>
      </c>
      <c r="G80" s="59" t="s">
        <v>599</v>
      </c>
    </row>
    <row r="81" spans="1:7" s="56" customFormat="1" x14ac:dyDescent="0.25">
      <c r="A81" s="29" t="s">
        <v>292</v>
      </c>
      <c r="B81" s="6" t="s">
        <v>611</v>
      </c>
      <c r="C81" s="58" t="s">
        <v>598</v>
      </c>
      <c r="D81" s="58">
        <f t="shared" si="2"/>
        <v>12</v>
      </c>
      <c r="E81" s="79">
        <v>16695.72</v>
      </c>
      <c r="F81" s="6" t="s">
        <v>415</v>
      </c>
      <c r="G81" s="11" t="s">
        <v>612</v>
      </c>
    </row>
    <row r="82" spans="1:7" s="56" customFormat="1" x14ac:dyDescent="0.25">
      <c r="A82" s="29" t="s">
        <v>293</v>
      </c>
      <c r="B82" s="6" t="s">
        <v>615</v>
      </c>
      <c r="C82" s="58">
        <v>3.6</v>
      </c>
      <c r="D82" s="58">
        <f t="shared" si="2"/>
        <v>12</v>
      </c>
      <c r="E82" s="79">
        <v>16695.72</v>
      </c>
      <c r="F82" s="6" t="s">
        <v>415</v>
      </c>
      <c r="G82" s="11">
        <v>6547</v>
      </c>
    </row>
    <row r="83" spans="1:7" s="56" customFormat="1" x14ac:dyDescent="0.25">
      <c r="A83" s="29" t="s">
        <v>304</v>
      </c>
      <c r="B83" s="6" t="s">
        <v>618</v>
      </c>
      <c r="C83" s="58" t="s">
        <v>598</v>
      </c>
      <c r="D83" s="58">
        <f t="shared" si="2"/>
        <v>12</v>
      </c>
      <c r="E83" s="79">
        <v>16695.72</v>
      </c>
      <c r="F83" s="6" t="s">
        <v>415</v>
      </c>
      <c r="G83" s="11" t="s">
        <v>619</v>
      </c>
    </row>
    <row r="84" spans="1:7" s="56" customFormat="1" x14ac:dyDescent="0.25">
      <c r="A84" s="29" t="s">
        <v>305</v>
      </c>
      <c r="B84" s="6" t="s">
        <v>637</v>
      </c>
      <c r="C84" s="58" t="s">
        <v>638</v>
      </c>
      <c r="D84" s="58">
        <f t="shared" si="2"/>
        <v>13</v>
      </c>
      <c r="E84" s="79">
        <v>17637.48</v>
      </c>
      <c r="F84" s="6" t="s">
        <v>415</v>
      </c>
      <c r="G84" s="18" t="s">
        <v>639</v>
      </c>
    </row>
    <row r="85" spans="1:7" s="56" customFormat="1" x14ac:dyDescent="0.25">
      <c r="A85" s="29" t="s">
        <v>306</v>
      </c>
      <c r="B85" s="6" t="s">
        <v>494</v>
      </c>
      <c r="C85" s="58">
        <v>4.2</v>
      </c>
      <c r="D85" s="58">
        <f t="shared" si="2"/>
        <v>14.000000000000002</v>
      </c>
      <c r="E85" s="79">
        <v>21318.36</v>
      </c>
      <c r="F85" s="6" t="s">
        <v>416</v>
      </c>
      <c r="G85" s="11">
        <v>2330</v>
      </c>
    </row>
    <row r="86" spans="1:7" s="56" customFormat="1" x14ac:dyDescent="0.25">
      <c r="A86" s="29" t="s">
        <v>307</v>
      </c>
      <c r="B86" s="6" t="s">
        <v>650</v>
      </c>
      <c r="C86" s="58">
        <v>4.2</v>
      </c>
      <c r="D86" s="58">
        <f t="shared" si="2"/>
        <v>14.000000000000002</v>
      </c>
      <c r="E86" s="79">
        <v>21318.36</v>
      </c>
      <c r="F86" s="6" t="s">
        <v>416</v>
      </c>
      <c r="G86" s="11" t="s">
        <v>495</v>
      </c>
    </row>
    <row r="87" spans="1:7" s="56" customFormat="1" x14ac:dyDescent="0.25">
      <c r="A87" s="29" t="s">
        <v>308</v>
      </c>
      <c r="B87" s="6" t="s">
        <v>502</v>
      </c>
      <c r="C87" s="58">
        <v>4.2</v>
      </c>
      <c r="D87" s="58">
        <f t="shared" si="2"/>
        <v>14.000000000000002</v>
      </c>
      <c r="E87" s="79">
        <v>21318.36</v>
      </c>
      <c r="F87" s="6" t="s">
        <v>416</v>
      </c>
      <c r="G87" s="18" t="s">
        <v>503</v>
      </c>
    </row>
    <row r="88" spans="1:7" s="56" customFormat="1" x14ac:dyDescent="0.25">
      <c r="A88" s="29" t="s">
        <v>309</v>
      </c>
      <c r="B88" s="6" t="s">
        <v>536</v>
      </c>
      <c r="C88" s="58" t="s">
        <v>470</v>
      </c>
      <c r="D88" s="58">
        <f t="shared" si="2"/>
        <v>14.000000000000002</v>
      </c>
      <c r="E88" s="79">
        <v>21318.36</v>
      </c>
      <c r="F88" s="6" t="s">
        <v>416</v>
      </c>
      <c r="G88" s="18" t="s">
        <v>537</v>
      </c>
    </row>
    <row r="89" spans="1:7" s="56" customFormat="1" x14ac:dyDescent="0.25">
      <c r="A89" s="29" t="s">
        <v>310</v>
      </c>
      <c r="B89" s="6" t="s">
        <v>577</v>
      </c>
      <c r="C89" s="58" t="s">
        <v>470</v>
      </c>
      <c r="D89" s="58">
        <f t="shared" si="2"/>
        <v>14.000000000000002</v>
      </c>
      <c r="E89" s="79">
        <v>21318.36</v>
      </c>
      <c r="F89" s="6" t="s">
        <v>416</v>
      </c>
      <c r="G89" s="72" t="s">
        <v>578</v>
      </c>
    </row>
    <row r="90" spans="1:7" s="56" customFormat="1" x14ac:dyDescent="0.25">
      <c r="A90" s="29" t="s">
        <v>311</v>
      </c>
      <c r="B90" s="6" t="s">
        <v>656</v>
      </c>
      <c r="C90" s="58" t="s">
        <v>470</v>
      </c>
      <c r="D90" s="58">
        <f t="shared" si="2"/>
        <v>14.000000000000002</v>
      </c>
      <c r="E90" s="79">
        <v>21318.36</v>
      </c>
      <c r="F90" s="6" t="s">
        <v>416</v>
      </c>
      <c r="G90" s="11" t="s">
        <v>608</v>
      </c>
    </row>
    <row r="91" spans="1:7" s="56" customFormat="1" x14ac:dyDescent="0.25">
      <c r="A91" s="29" t="s">
        <v>312</v>
      </c>
      <c r="B91" s="6" t="s">
        <v>609</v>
      </c>
      <c r="C91" s="58">
        <v>4.2</v>
      </c>
      <c r="D91" s="58">
        <f t="shared" si="2"/>
        <v>14.000000000000002</v>
      </c>
      <c r="E91" s="79">
        <v>21318.36</v>
      </c>
      <c r="F91" s="6" t="s">
        <v>416</v>
      </c>
      <c r="G91" s="18" t="s">
        <v>610</v>
      </c>
    </row>
    <row r="92" spans="1:7" s="56" customFormat="1" x14ac:dyDescent="0.25">
      <c r="A92" s="29" t="s">
        <v>313</v>
      </c>
      <c r="B92" s="6" t="s">
        <v>595</v>
      </c>
      <c r="C92" s="58">
        <v>4.2</v>
      </c>
      <c r="D92" s="58">
        <f t="shared" si="2"/>
        <v>14.000000000000002</v>
      </c>
      <c r="E92" s="79">
        <v>21318.36</v>
      </c>
      <c r="F92" s="6" t="s">
        <v>25</v>
      </c>
      <c r="G92" s="18" t="s">
        <v>596</v>
      </c>
    </row>
    <row r="93" spans="1:7" s="56" customFormat="1" x14ac:dyDescent="0.25">
      <c r="A93" s="29" t="s">
        <v>314</v>
      </c>
      <c r="B93" s="6" t="s">
        <v>436</v>
      </c>
      <c r="C93" s="58">
        <v>4.2</v>
      </c>
      <c r="D93" s="58">
        <f t="shared" si="2"/>
        <v>14.000000000000002</v>
      </c>
      <c r="E93" s="79">
        <v>18718.560000000001</v>
      </c>
      <c r="F93" s="6" t="s">
        <v>415</v>
      </c>
      <c r="G93" s="72" t="s">
        <v>437</v>
      </c>
    </row>
    <row r="94" spans="1:7" s="56" customFormat="1" x14ac:dyDescent="0.25">
      <c r="A94" s="29" t="s">
        <v>315</v>
      </c>
      <c r="B94" s="6" t="s">
        <v>443</v>
      </c>
      <c r="C94" s="58">
        <v>4.2</v>
      </c>
      <c r="D94" s="58">
        <f t="shared" si="2"/>
        <v>14.000000000000002</v>
      </c>
      <c r="E94" s="79">
        <v>18718.560000000001</v>
      </c>
      <c r="F94" s="6" t="s">
        <v>415</v>
      </c>
      <c r="G94" s="72" t="s">
        <v>444</v>
      </c>
    </row>
    <row r="95" spans="1:7" s="56" customFormat="1" x14ac:dyDescent="0.25">
      <c r="A95" s="29" t="s">
        <v>316</v>
      </c>
      <c r="B95" s="6" t="s">
        <v>451</v>
      </c>
      <c r="C95" s="58">
        <v>4.2</v>
      </c>
      <c r="D95" s="58">
        <f t="shared" si="2"/>
        <v>14.000000000000002</v>
      </c>
      <c r="E95" s="79">
        <v>18718.560000000001</v>
      </c>
      <c r="F95" s="6" t="s">
        <v>415</v>
      </c>
      <c r="G95" s="95" t="s">
        <v>452</v>
      </c>
    </row>
    <row r="96" spans="1:7" s="56" customFormat="1" x14ac:dyDescent="0.25">
      <c r="A96" s="29" t="s">
        <v>317</v>
      </c>
      <c r="B96" s="6" t="s">
        <v>460</v>
      </c>
      <c r="C96" s="58">
        <v>4.2</v>
      </c>
      <c r="D96" s="58">
        <f t="shared" si="2"/>
        <v>14.000000000000002</v>
      </c>
      <c r="E96" s="79">
        <v>18718.560000000001</v>
      </c>
      <c r="F96" s="6" t="s">
        <v>415</v>
      </c>
      <c r="G96" s="18" t="s">
        <v>461</v>
      </c>
    </row>
    <row r="97" spans="1:11" s="56" customFormat="1" x14ac:dyDescent="0.25">
      <c r="A97" s="29" t="s">
        <v>318</v>
      </c>
      <c r="B97" s="6" t="s">
        <v>465</v>
      </c>
      <c r="C97" s="58">
        <v>4.2</v>
      </c>
      <c r="D97" s="58">
        <f t="shared" si="2"/>
        <v>14.000000000000002</v>
      </c>
      <c r="E97" s="79">
        <v>18718.560000000001</v>
      </c>
      <c r="F97" s="6" t="s">
        <v>415</v>
      </c>
      <c r="G97" s="11" t="s">
        <v>466</v>
      </c>
    </row>
    <row r="98" spans="1:11" s="56" customFormat="1" x14ac:dyDescent="0.25">
      <c r="A98" s="29" t="s">
        <v>319</v>
      </c>
      <c r="B98" s="6" t="s">
        <v>467</v>
      </c>
      <c r="C98" s="58">
        <v>4.2</v>
      </c>
      <c r="D98" s="58">
        <f t="shared" ref="D98:D129" si="3">C98/0.3</f>
        <v>14.000000000000002</v>
      </c>
      <c r="E98" s="79">
        <v>18718.560000000001</v>
      </c>
      <c r="F98" s="6" t="s">
        <v>415</v>
      </c>
      <c r="G98" s="72" t="s">
        <v>468</v>
      </c>
    </row>
    <row r="99" spans="1:11" s="56" customFormat="1" x14ac:dyDescent="0.25">
      <c r="A99" s="29" t="s">
        <v>320</v>
      </c>
      <c r="B99" s="6" t="s">
        <v>469</v>
      </c>
      <c r="C99" s="58" t="s">
        <v>470</v>
      </c>
      <c r="D99" s="58">
        <f t="shared" si="3"/>
        <v>14.000000000000002</v>
      </c>
      <c r="E99" s="79">
        <v>18718.560000000001</v>
      </c>
      <c r="F99" s="6" t="s">
        <v>415</v>
      </c>
      <c r="G99" s="11">
        <v>6666</v>
      </c>
    </row>
    <row r="100" spans="1:11" s="56" customFormat="1" x14ac:dyDescent="0.25">
      <c r="A100" s="29" t="s">
        <v>321</v>
      </c>
      <c r="B100" s="6" t="s">
        <v>472</v>
      </c>
      <c r="C100" s="58">
        <v>4.2</v>
      </c>
      <c r="D100" s="58">
        <f t="shared" si="3"/>
        <v>14.000000000000002</v>
      </c>
      <c r="E100" s="79">
        <v>18718.560000000001</v>
      </c>
      <c r="F100" s="6" t="s">
        <v>415</v>
      </c>
      <c r="G100" s="11">
        <v>6658</v>
      </c>
    </row>
    <row r="101" spans="1:11" s="56" customFormat="1" x14ac:dyDescent="0.25">
      <c r="A101" s="29" t="s">
        <v>322</v>
      </c>
      <c r="B101" s="6" t="s">
        <v>481</v>
      </c>
      <c r="C101" s="58">
        <v>4.2</v>
      </c>
      <c r="D101" s="58">
        <f t="shared" si="3"/>
        <v>14.000000000000002</v>
      </c>
      <c r="E101" s="79">
        <v>18718.560000000001</v>
      </c>
      <c r="F101" s="6" t="s">
        <v>415</v>
      </c>
      <c r="G101" s="72" t="s">
        <v>482</v>
      </c>
      <c r="J101" s="21"/>
      <c r="K101" s="21"/>
    </row>
    <row r="102" spans="1:11" s="56" customFormat="1" x14ac:dyDescent="0.25">
      <c r="A102" s="29" t="s">
        <v>323</v>
      </c>
      <c r="B102" s="6" t="s">
        <v>488</v>
      </c>
      <c r="C102" s="58">
        <v>4.2</v>
      </c>
      <c r="D102" s="58">
        <f t="shared" si="3"/>
        <v>14.000000000000002</v>
      </c>
      <c r="E102" s="79">
        <v>18718.560000000001</v>
      </c>
      <c r="F102" s="6" t="s">
        <v>415</v>
      </c>
      <c r="G102" s="11" t="s">
        <v>489</v>
      </c>
    </row>
    <row r="103" spans="1:11" s="56" customFormat="1" x14ac:dyDescent="0.25">
      <c r="A103" s="29" t="s">
        <v>324</v>
      </c>
      <c r="B103" s="6" t="s">
        <v>493</v>
      </c>
      <c r="C103" s="58">
        <v>4.2</v>
      </c>
      <c r="D103" s="58">
        <f t="shared" si="3"/>
        <v>14.000000000000002</v>
      </c>
      <c r="E103" s="79">
        <v>18718.560000000001</v>
      </c>
      <c r="F103" s="6" t="s">
        <v>415</v>
      </c>
      <c r="G103" s="11">
        <v>5625</v>
      </c>
    </row>
    <row r="104" spans="1:11" s="56" customFormat="1" x14ac:dyDescent="0.25">
      <c r="A104" s="29" t="s">
        <v>325</v>
      </c>
      <c r="B104" s="6" t="s">
        <v>508</v>
      </c>
      <c r="C104" s="58">
        <v>4.2</v>
      </c>
      <c r="D104" s="58">
        <f t="shared" si="3"/>
        <v>14.000000000000002</v>
      </c>
      <c r="E104" s="79">
        <v>18718.560000000001</v>
      </c>
      <c r="F104" s="6" t="s">
        <v>415</v>
      </c>
      <c r="G104" s="18" t="s">
        <v>509</v>
      </c>
    </row>
    <row r="105" spans="1:11" s="56" customFormat="1" x14ac:dyDescent="0.25">
      <c r="A105" s="29" t="s">
        <v>326</v>
      </c>
      <c r="B105" s="6" t="s">
        <v>527</v>
      </c>
      <c r="C105" s="58">
        <v>4.2</v>
      </c>
      <c r="D105" s="58">
        <f t="shared" si="3"/>
        <v>14.000000000000002</v>
      </c>
      <c r="E105" s="79">
        <v>18718.560000000001</v>
      </c>
      <c r="F105" s="6" t="s">
        <v>415</v>
      </c>
      <c r="G105" s="18" t="s">
        <v>528</v>
      </c>
    </row>
    <row r="106" spans="1:11" s="56" customFormat="1" x14ac:dyDescent="0.25">
      <c r="A106" s="29" t="s">
        <v>327</v>
      </c>
      <c r="B106" s="6" t="s">
        <v>531</v>
      </c>
      <c r="C106" s="58" t="s">
        <v>470</v>
      </c>
      <c r="D106" s="58">
        <f t="shared" si="3"/>
        <v>14.000000000000002</v>
      </c>
      <c r="E106" s="79">
        <v>18718.560000000001</v>
      </c>
      <c r="F106" s="6" t="s">
        <v>415</v>
      </c>
      <c r="G106" s="11">
        <v>6276</v>
      </c>
    </row>
    <row r="107" spans="1:11" s="56" customFormat="1" x14ac:dyDescent="0.25">
      <c r="A107" s="29" t="s">
        <v>328</v>
      </c>
      <c r="B107" s="6" t="s">
        <v>532</v>
      </c>
      <c r="C107" s="58" t="s">
        <v>470</v>
      </c>
      <c r="D107" s="58">
        <f t="shared" si="3"/>
        <v>14.000000000000002</v>
      </c>
      <c r="E107" s="79">
        <v>18718.560000000001</v>
      </c>
      <c r="F107" s="6" t="s">
        <v>415</v>
      </c>
      <c r="G107" s="18" t="s">
        <v>533</v>
      </c>
    </row>
    <row r="108" spans="1:11" s="56" customFormat="1" x14ac:dyDescent="0.25">
      <c r="A108" s="29" t="s">
        <v>329</v>
      </c>
      <c r="B108" s="6" t="s">
        <v>534</v>
      </c>
      <c r="C108" s="58" t="s">
        <v>470</v>
      </c>
      <c r="D108" s="58">
        <f t="shared" si="3"/>
        <v>14.000000000000002</v>
      </c>
      <c r="E108" s="79">
        <v>18718.560000000001</v>
      </c>
      <c r="F108" s="6" t="s">
        <v>415</v>
      </c>
      <c r="G108" s="72" t="s">
        <v>535</v>
      </c>
    </row>
    <row r="109" spans="1:11" s="56" customFormat="1" x14ac:dyDescent="0.25">
      <c r="A109" s="29" t="s">
        <v>330</v>
      </c>
      <c r="B109" s="6" t="s">
        <v>550</v>
      </c>
      <c r="C109" s="58" t="s">
        <v>470</v>
      </c>
      <c r="D109" s="58">
        <f t="shared" si="3"/>
        <v>14.000000000000002</v>
      </c>
      <c r="E109" s="79">
        <v>18718.560000000001</v>
      </c>
      <c r="F109" s="6" t="s">
        <v>415</v>
      </c>
      <c r="G109" s="11">
        <v>2703</v>
      </c>
    </row>
    <row r="110" spans="1:11" s="56" customFormat="1" x14ac:dyDescent="0.25">
      <c r="A110" s="29" t="s">
        <v>331</v>
      </c>
      <c r="B110" s="6" t="s">
        <v>558</v>
      </c>
      <c r="C110" s="58">
        <v>4.2</v>
      </c>
      <c r="D110" s="58">
        <f t="shared" si="3"/>
        <v>14.000000000000002</v>
      </c>
      <c r="E110" s="79">
        <v>18718.560000000001</v>
      </c>
      <c r="F110" s="6" t="s">
        <v>415</v>
      </c>
      <c r="G110" s="11" t="s">
        <v>559</v>
      </c>
    </row>
    <row r="111" spans="1:11" s="56" customFormat="1" x14ac:dyDescent="0.25">
      <c r="A111" s="29" t="s">
        <v>332</v>
      </c>
      <c r="B111" s="6" t="s">
        <v>561</v>
      </c>
      <c r="C111" s="58" t="s">
        <v>470</v>
      </c>
      <c r="D111" s="58">
        <f t="shared" si="3"/>
        <v>14.000000000000002</v>
      </c>
      <c r="E111" s="79">
        <v>18718.560000000001</v>
      </c>
      <c r="F111" s="6" t="s">
        <v>415</v>
      </c>
      <c r="G111" s="72" t="s">
        <v>562</v>
      </c>
    </row>
    <row r="112" spans="1:11" s="56" customFormat="1" x14ac:dyDescent="0.25">
      <c r="A112" s="29" t="s">
        <v>333</v>
      </c>
      <c r="B112" s="6" t="s">
        <v>566</v>
      </c>
      <c r="C112" s="58">
        <v>4.2</v>
      </c>
      <c r="D112" s="58">
        <f t="shared" si="3"/>
        <v>14.000000000000002</v>
      </c>
      <c r="E112" s="79">
        <v>18718.560000000001</v>
      </c>
      <c r="F112" s="6" t="s">
        <v>415</v>
      </c>
      <c r="G112" s="11">
        <v>5669</v>
      </c>
    </row>
    <row r="113" spans="1:38" s="56" customFormat="1" x14ac:dyDescent="0.25">
      <c r="A113" s="29" t="s">
        <v>334</v>
      </c>
      <c r="B113" s="6" t="s">
        <v>579</v>
      </c>
      <c r="C113" s="58" t="s">
        <v>470</v>
      </c>
      <c r="D113" s="58">
        <f t="shared" si="3"/>
        <v>14.000000000000002</v>
      </c>
      <c r="E113" s="79">
        <v>18718.560000000001</v>
      </c>
      <c r="F113" s="6" t="s">
        <v>415</v>
      </c>
      <c r="G113" s="11">
        <v>2854</v>
      </c>
    </row>
    <row r="114" spans="1:38" s="56" customFormat="1" x14ac:dyDescent="0.25">
      <c r="A114" s="29" t="s">
        <v>335</v>
      </c>
      <c r="B114" s="6" t="s">
        <v>582</v>
      </c>
      <c r="C114" s="58" t="s">
        <v>470</v>
      </c>
      <c r="D114" s="58">
        <f t="shared" si="3"/>
        <v>14.000000000000002</v>
      </c>
      <c r="E114" s="79">
        <v>18718.560000000001</v>
      </c>
      <c r="F114" s="6" t="s">
        <v>415</v>
      </c>
      <c r="G114" s="72" t="s">
        <v>583</v>
      </c>
    </row>
    <row r="115" spans="1:38" s="56" customFormat="1" x14ac:dyDescent="0.25">
      <c r="A115" s="29" t="s">
        <v>336</v>
      </c>
      <c r="B115" s="6" t="s">
        <v>584</v>
      </c>
      <c r="C115" s="58" t="s">
        <v>470</v>
      </c>
      <c r="D115" s="58">
        <f t="shared" si="3"/>
        <v>14.000000000000002</v>
      </c>
      <c r="E115" s="79">
        <v>18718.560000000001</v>
      </c>
      <c r="F115" s="6" t="s">
        <v>415</v>
      </c>
      <c r="G115" s="18" t="s">
        <v>585</v>
      </c>
    </row>
    <row r="116" spans="1:38" s="56" customFormat="1" x14ac:dyDescent="0.25">
      <c r="A116" s="29" t="s">
        <v>337</v>
      </c>
      <c r="B116" s="6" t="s">
        <v>592</v>
      </c>
      <c r="C116" s="58" t="s">
        <v>470</v>
      </c>
      <c r="D116" s="58">
        <f t="shared" si="3"/>
        <v>14.000000000000002</v>
      </c>
      <c r="E116" s="79">
        <v>18718.560000000001</v>
      </c>
      <c r="F116" s="6" t="s">
        <v>415</v>
      </c>
      <c r="G116" s="72" t="s">
        <v>593</v>
      </c>
    </row>
    <row r="117" spans="1:38" s="56" customFormat="1" x14ac:dyDescent="0.25">
      <c r="A117" s="29" t="s">
        <v>338</v>
      </c>
      <c r="B117" s="6" t="s">
        <v>602</v>
      </c>
      <c r="C117" s="58">
        <v>4.2</v>
      </c>
      <c r="D117" s="58">
        <f t="shared" si="3"/>
        <v>14.000000000000002</v>
      </c>
      <c r="E117" s="79">
        <v>18718.560000000001</v>
      </c>
      <c r="F117" s="6" t="s">
        <v>415</v>
      </c>
      <c r="G117" s="18" t="s">
        <v>603</v>
      </c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</row>
    <row r="118" spans="1:38" s="56" customFormat="1" x14ac:dyDescent="0.25">
      <c r="A118" s="29" t="s">
        <v>339</v>
      </c>
      <c r="B118" s="6" t="s">
        <v>623</v>
      </c>
      <c r="C118" s="58">
        <v>4.2</v>
      </c>
      <c r="D118" s="58">
        <f t="shared" si="3"/>
        <v>14.000000000000002</v>
      </c>
      <c r="E118" s="79">
        <v>18718.560000000001</v>
      </c>
      <c r="F118" s="6" t="s">
        <v>415</v>
      </c>
      <c r="G118" s="18" t="s">
        <v>624</v>
      </c>
    </row>
    <row r="119" spans="1:38" s="56" customFormat="1" x14ac:dyDescent="0.25">
      <c r="A119" s="29" t="s">
        <v>340</v>
      </c>
      <c r="B119" s="6" t="s">
        <v>628</v>
      </c>
      <c r="C119" s="58" t="s">
        <v>470</v>
      </c>
      <c r="D119" s="58">
        <f t="shared" si="3"/>
        <v>14.000000000000002</v>
      </c>
      <c r="E119" s="79">
        <v>18718.560000000001</v>
      </c>
      <c r="F119" s="6" t="s">
        <v>415</v>
      </c>
      <c r="G119" s="18" t="s">
        <v>629</v>
      </c>
    </row>
    <row r="120" spans="1:38" x14ac:dyDescent="0.25">
      <c r="A120" s="29" t="s">
        <v>341</v>
      </c>
      <c r="B120" s="6" t="s">
        <v>630</v>
      </c>
      <c r="C120" s="58">
        <v>4.2</v>
      </c>
      <c r="D120" s="58">
        <f t="shared" si="3"/>
        <v>14.000000000000002</v>
      </c>
      <c r="E120" s="79">
        <v>18718.560000000001</v>
      </c>
      <c r="F120" s="6" t="s">
        <v>415</v>
      </c>
      <c r="G120" s="18" t="s">
        <v>631</v>
      </c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</row>
    <row r="121" spans="1:38" s="56" customFormat="1" x14ac:dyDescent="0.25">
      <c r="A121" s="29" t="s">
        <v>342</v>
      </c>
      <c r="B121" s="6" t="s">
        <v>632</v>
      </c>
      <c r="C121" s="58" t="s">
        <v>470</v>
      </c>
      <c r="D121" s="58">
        <f t="shared" si="3"/>
        <v>14.000000000000002</v>
      </c>
      <c r="E121" s="79">
        <v>18718.560000000001</v>
      </c>
      <c r="F121" s="6" t="s">
        <v>415</v>
      </c>
      <c r="G121" s="18" t="s">
        <v>633</v>
      </c>
    </row>
    <row r="122" spans="1:38" s="56" customFormat="1" x14ac:dyDescent="0.25">
      <c r="A122" s="29" t="s">
        <v>343</v>
      </c>
      <c r="B122" s="6" t="s">
        <v>453</v>
      </c>
      <c r="C122" s="58">
        <v>4.8</v>
      </c>
      <c r="D122" s="58">
        <f t="shared" si="3"/>
        <v>16</v>
      </c>
      <c r="E122" s="79">
        <v>20602.080000000002</v>
      </c>
      <c r="F122" s="6" t="s">
        <v>415</v>
      </c>
      <c r="G122" s="18" t="s">
        <v>454</v>
      </c>
    </row>
    <row r="123" spans="1:38" s="56" customFormat="1" x14ac:dyDescent="0.25">
      <c r="A123" s="29" t="s">
        <v>344</v>
      </c>
      <c r="B123" s="6" t="s">
        <v>654</v>
      </c>
      <c r="C123" s="58" t="s">
        <v>564</v>
      </c>
      <c r="D123" s="58">
        <f t="shared" si="3"/>
        <v>16</v>
      </c>
      <c r="E123" s="79">
        <v>20602.080000000002</v>
      </c>
      <c r="F123" s="6" t="s">
        <v>415</v>
      </c>
      <c r="G123" s="18" t="s">
        <v>565</v>
      </c>
    </row>
    <row r="124" spans="1:38" s="56" customFormat="1" x14ac:dyDescent="0.25">
      <c r="A124" s="29" t="s">
        <v>345</v>
      </c>
      <c r="B124" s="6" t="s">
        <v>449</v>
      </c>
      <c r="C124" s="58">
        <v>5.4</v>
      </c>
      <c r="D124" s="58">
        <f t="shared" si="3"/>
        <v>18.000000000000004</v>
      </c>
      <c r="E124" s="79">
        <v>25607.37</v>
      </c>
      <c r="F124" s="6" t="s">
        <v>416</v>
      </c>
      <c r="G124" s="18" t="s">
        <v>450</v>
      </c>
    </row>
    <row r="125" spans="1:38" s="56" customFormat="1" x14ac:dyDescent="0.25">
      <c r="A125" s="29" t="s">
        <v>346</v>
      </c>
      <c r="B125" s="6" t="s">
        <v>429</v>
      </c>
      <c r="C125" s="58">
        <v>5.4</v>
      </c>
      <c r="D125" s="58">
        <f t="shared" si="3"/>
        <v>18.000000000000004</v>
      </c>
      <c r="E125" s="79">
        <v>25607.37</v>
      </c>
      <c r="F125" s="6" t="s">
        <v>416</v>
      </c>
      <c r="G125" s="11" t="s">
        <v>430</v>
      </c>
    </row>
    <row r="126" spans="1:38" s="56" customFormat="1" x14ac:dyDescent="0.25">
      <c r="A126" s="29" t="s">
        <v>347</v>
      </c>
      <c r="B126" s="6" t="s">
        <v>551</v>
      </c>
      <c r="C126" s="58">
        <v>5.4</v>
      </c>
      <c r="D126" s="58">
        <f t="shared" si="3"/>
        <v>18.000000000000004</v>
      </c>
      <c r="E126" s="79">
        <v>25607.37</v>
      </c>
      <c r="F126" s="6" t="s">
        <v>416</v>
      </c>
      <c r="G126" s="72" t="s">
        <v>552</v>
      </c>
    </row>
    <row r="127" spans="1:38" s="56" customFormat="1" x14ac:dyDescent="0.25">
      <c r="A127" s="29" t="s">
        <v>348</v>
      </c>
      <c r="B127" s="6" t="s">
        <v>445</v>
      </c>
      <c r="C127" s="58">
        <v>5.4</v>
      </c>
      <c r="D127" s="58">
        <f t="shared" si="3"/>
        <v>18.000000000000004</v>
      </c>
      <c r="E127" s="79">
        <v>22484.52</v>
      </c>
      <c r="F127" s="6" t="s">
        <v>415</v>
      </c>
      <c r="G127" s="11">
        <v>4347</v>
      </c>
    </row>
    <row r="128" spans="1:38" s="56" customFormat="1" x14ac:dyDescent="0.25">
      <c r="A128" s="29" t="s">
        <v>364</v>
      </c>
      <c r="B128" s="6" t="s">
        <v>554</v>
      </c>
      <c r="C128" s="58" t="s">
        <v>553</v>
      </c>
      <c r="D128" s="58">
        <f t="shared" si="3"/>
        <v>18.000000000000004</v>
      </c>
      <c r="E128" s="79">
        <v>22484.52</v>
      </c>
      <c r="F128" s="6" t="s">
        <v>415</v>
      </c>
      <c r="G128" s="72" t="s">
        <v>555</v>
      </c>
    </row>
    <row r="129" spans="1:7" s="56" customFormat="1" x14ac:dyDescent="0.25">
      <c r="A129" s="29" t="s">
        <v>365</v>
      </c>
      <c r="B129" s="6" t="s">
        <v>2</v>
      </c>
      <c r="C129" s="58" t="s">
        <v>553</v>
      </c>
      <c r="D129" s="58">
        <f t="shared" si="3"/>
        <v>18.000000000000004</v>
      </c>
      <c r="E129" s="79">
        <v>22484.52</v>
      </c>
      <c r="F129" s="6" t="s">
        <v>415</v>
      </c>
      <c r="G129" s="18" t="s">
        <v>625</v>
      </c>
    </row>
    <row r="130" spans="1:7" s="56" customFormat="1" x14ac:dyDescent="0.25">
      <c r="A130" s="29" t="s">
        <v>366</v>
      </c>
      <c r="B130" s="6" t="s">
        <v>652</v>
      </c>
      <c r="C130" s="58">
        <v>6.3</v>
      </c>
      <c r="D130" s="58">
        <f t="shared" ref="D130:D133" si="4">C130/0.3</f>
        <v>21</v>
      </c>
      <c r="E130" s="79">
        <v>26699.759999999998</v>
      </c>
      <c r="F130" s="6" t="s">
        <v>415</v>
      </c>
      <c r="G130" s="11" t="s">
        <v>524</v>
      </c>
    </row>
    <row r="131" spans="1:7" s="56" customFormat="1" x14ac:dyDescent="0.25">
      <c r="A131" s="29" t="s">
        <v>367</v>
      </c>
      <c r="B131" s="6" t="s">
        <v>586</v>
      </c>
      <c r="C131" s="58">
        <v>6.3</v>
      </c>
      <c r="D131" s="58">
        <f t="shared" si="4"/>
        <v>21</v>
      </c>
      <c r="E131" s="79">
        <v>26699.759999999998</v>
      </c>
      <c r="F131" s="6" t="s">
        <v>415</v>
      </c>
      <c r="G131" s="11" t="s">
        <v>587</v>
      </c>
    </row>
    <row r="132" spans="1:7" s="56" customFormat="1" x14ac:dyDescent="0.25">
      <c r="A132" s="29" t="s">
        <v>368</v>
      </c>
      <c r="B132" s="6" t="s">
        <v>655</v>
      </c>
      <c r="C132" s="58">
        <v>6.3</v>
      </c>
      <c r="D132" s="58">
        <f t="shared" si="4"/>
        <v>21</v>
      </c>
      <c r="E132" s="79">
        <v>26699.759999999998</v>
      </c>
      <c r="F132" s="6" t="s">
        <v>415</v>
      </c>
      <c r="G132" s="11">
        <v>6633</v>
      </c>
    </row>
    <row r="133" spans="1:7" s="56" customFormat="1" ht="15.75" thickBot="1" x14ac:dyDescent="0.3">
      <c r="A133" s="66" t="s">
        <v>369</v>
      </c>
      <c r="B133" s="63" t="s">
        <v>620</v>
      </c>
      <c r="C133" s="96" t="s">
        <v>621</v>
      </c>
      <c r="D133" s="96">
        <f t="shared" si="4"/>
        <v>21</v>
      </c>
      <c r="E133" s="97">
        <v>26699.759999999998</v>
      </c>
      <c r="F133" s="63" t="s">
        <v>415</v>
      </c>
      <c r="G133" s="35" t="s">
        <v>622</v>
      </c>
    </row>
    <row r="134" spans="1:7" ht="16.5" thickBot="1" x14ac:dyDescent="0.3">
      <c r="D134" s="87" t="s">
        <v>417</v>
      </c>
      <c r="E134" s="93">
        <f>SUM(E2:E133)</f>
        <v>2233366.5900000008</v>
      </c>
    </row>
    <row r="138" spans="1:7" x14ac:dyDescent="0.25">
      <c r="D138" s="67">
        <f>SUM(D2:D137)</f>
        <v>1595</v>
      </c>
    </row>
    <row r="141" spans="1:7" x14ac:dyDescent="0.25">
      <c r="D141" s="67">
        <f>D138*500</f>
        <v>797500</v>
      </c>
    </row>
  </sheetData>
  <sortState ref="A2:AL133">
    <sortCondition ref="D2:D133"/>
  </sortState>
  <dataValidations count="3">
    <dataValidation type="list" allowBlank="1" showInputMessage="1" showErrorMessage="1" sqref="F39:F40 F42 F32:F37 F81 F122 F17 F44:F47 F71 F63 F14 F53 F56 F83 F91 F79 F113 F110 F28:F30 F101:F102 F118 F19">
      <formula1>$H$2:$H$8</formula1>
    </dataValidation>
    <dataValidation type="list" allowBlank="1" showInputMessage="1" showErrorMessage="1" sqref="F18 F130:F133 F43 F15:F16 F80 F64:F68 F72 F70 F54:F55 F74:F78 F82 F92:F100 F87:F90 F84 F41 F48:F52 F111:F112 F31 F57:F62 F103:F109 F114:F117 F119:F120 F123:F124 F38 F20:F27 F2:F13 F126:F128">
      <formula1>#REF!</formula1>
    </dataValidation>
    <dataValidation type="list" allowBlank="1" showInputMessage="1" showErrorMessage="1" sqref="F73 F121 F125 F69 F129 F85:F86">
      <formula1>#REF!</formula1>
    </dataValidation>
  </dataValidations>
  <pageMargins left="0.55118110236220474" right="0.51181102362204722" top="0.39370078740157483" bottom="0.43307086614173229" header="0.31496062992125984" footer="0.15748031496062992"/>
  <pageSetup paperSize="9" orientation="landscape" blackAndWhite="1" r:id="rId1"/>
  <headerFooter>
    <oddFooter>&amp;C&amp;P/&amp;N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zoomScaleSheetLayoutView="100" workbookViewId="0">
      <pane xSplit="1" ySplit="1" topLeftCell="B2" activePane="bottomRight" state="frozen"/>
      <selection pane="topRight" activeCell="F1" sqref="F1"/>
      <selection pane="bottomLeft" activeCell="A2" sqref="A2"/>
      <selection pane="bottomRight" activeCell="C25" sqref="C25"/>
    </sheetView>
  </sheetViews>
  <sheetFormatPr defaultRowHeight="15" x14ac:dyDescent="0.25"/>
  <cols>
    <col min="1" max="1" width="4.42578125" style="22" bestFit="1" customWidth="1"/>
    <col min="2" max="2" width="19.5703125" style="22" bestFit="1" customWidth="1"/>
    <col min="3" max="3" width="9.5703125" style="22" bestFit="1" customWidth="1"/>
    <col min="4" max="4" width="12.42578125" style="22" bestFit="1" customWidth="1"/>
    <col min="5" max="5" width="13.140625" style="22" bestFit="1" customWidth="1"/>
    <col min="6" max="6" width="13.85546875" style="22" customWidth="1"/>
    <col min="7" max="16384" width="9.140625" style="22"/>
  </cols>
  <sheetData>
    <row r="1" spans="1:6" s="21" customFormat="1" ht="15.75" thickBot="1" x14ac:dyDescent="0.3">
      <c r="A1" s="50" t="s">
        <v>0</v>
      </c>
      <c r="B1" s="51" t="s">
        <v>24</v>
      </c>
      <c r="C1" s="51" t="s">
        <v>658</v>
      </c>
      <c r="D1" s="51" t="s">
        <v>27</v>
      </c>
      <c r="E1" s="51" t="s">
        <v>26</v>
      </c>
      <c r="F1" s="54" t="s">
        <v>7</v>
      </c>
    </row>
    <row r="2" spans="1:6" s="21" customFormat="1" x14ac:dyDescent="0.25">
      <c r="A2" s="45" t="s">
        <v>201</v>
      </c>
      <c r="B2" s="25" t="s">
        <v>660</v>
      </c>
      <c r="C2" s="8" t="s">
        <v>659</v>
      </c>
      <c r="D2" s="75">
        <v>15938.21</v>
      </c>
      <c r="E2" s="83" t="s">
        <v>415</v>
      </c>
      <c r="F2" s="76" t="s">
        <v>661</v>
      </c>
    </row>
    <row r="3" spans="1:6" s="21" customFormat="1" ht="16.5" customHeight="1" x14ac:dyDescent="0.25">
      <c r="A3" s="14" t="s">
        <v>202</v>
      </c>
      <c r="B3" s="3" t="s">
        <v>663</v>
      </c>
      <c r="C3" s="4" t="s">
        <v>662</v>
      </c>
      <c r="D3" s="69">
        <v>15508.64</v>
      </c>
      <c r="E3" s="84" t="s">
        <v>415</v>
      </c>
      <c r="F3" s="42" t="s">
        <v>664</v>
      </c>
    </row>
    <row r="4" spans="1:6" s="21" customFormat="1" ht="16.5" customHeight="1" x14ac:dyDescent="0.25">
      <c r="A4" s="14" t="s">
        <v>203</v>
      </c>
      <c r="B4" s="3" t="s">
        <v>665</v>
      </c>
      <c r="C4" s="4" t="s">
        <v>662</v>
      </c>
      <c r="D4" s="69">
        <v>15508.64</v>
      </c>
      <c r="E4" s="84" t="s">
        <v>415</v>
      </c>
      <c r="F4" s="42" t="s">
        <v>666</v>
      </c>
    </row>
    <row r="5" spans="1:6" s="21" customFormat="1" ht="16.5" customHeight="1" x14ac:dyDescent="0.25">
      <c r="A5" s="14" t="s">
        <v>204</v>
      </c>
      <c r="B5" s="3" t="s">
        <v>667</v>
      </c>
      <c r="C5" s="4" t="s">
        <v>662</v>
      </c>
      <c r="D5" s="69">
        <v>15508.64</v>
      </c>
      <c r="E5" s="84" t="s">
        <v>415</v>
      </c>
      <c r="F5" s="42" t="s">
        <v>668</v>
      </c>
    </row>
    <row r="6" spans="1:6" s="21" customFormat="1" ht="16.5" customHeight="1" x14ac:dyDescent="0.25">
      <c r="A6" s="14" t="s">
        <v>205</v>
      </c>
      <c r="B6" s="3" t="s">
        <v>670</v>
      </c>
      <c r="C6" s="2" t="s">
        <v>669</v>
      </c>
      <c r="D6" s="69">
        <v>15938.21</v>
      </c>
      <c r="E6" s="84" t="s">
        <v>415</v>
      </c>
      <c r="F6" s="70" t="s">
        <v>671</v>
      </c>
    </row>
    <row r="7" spans="1:6" s="21" customFormat="1" ht="16.5" customHeight="1" x14ac:dyDescent="0.25">
      <c r="A7" s="14" t="s">
        <v>206</v>
      </c>
      <c r="B7" s="3" t="s">
        <v>672</v>
      </c>
      <c r="C7" s="2" t="s">
        <v>662</v>
      </c>
      <c r="D7" s="69">
        <v>15508.64</v>
      </c>
      <c r="E7" s="84" t="s">
        <v>415</v>
      </c>
      <c r="F7" s="42" t="s">
        <v>673</v>
      </c>
    </row>
    <row r="8" spans="1:6" s="21" customFormat="1" ht="17.25" customHeight="1" x14ac:dyDescent="0.25">
      <c r="A8" s="14" t="s">
        <v>207</v>
      </c>
      <c r="B8" s="3" t="s">
        <v>674</v>
      </c>
      <c r="C8" s="2" t="s">
        <v>662</v>
      </c>
      <c r="D8" s="69">
        <v>15508.64</v>
      </c>
      <c r="E8" s="84" t="s">
        <v>415</v>
      </c>
      <c r="F8" s="70" t="s">
        <v>675</v>
      </c>
    </row>
    <row r="9" spans="1:6" s="21" customFormat="1" ht="17.25" customHeight="1" x14ac:dyDescent="0.25">
      <c r="A9" s="14" t="s">
        <v>208</v>
      </c>
      <c r="B9" s="3" t="s">
        <v>676</v>
      </c>
      <c r="C9" s="2" t="s">
        <v>662</v>
      </c>
      <c r="D9" s="69">
        <v>15508.64</v>
      </c>
      <c r="E9" s="84" t="s">
        <v>415</v>
      </c>
      <c r="F9" s="70" t="s">
        <v>677</v>
      </c>
    </row>
    <row r="10" spans="1:6" s="21" customFormat="1" ht="17.25" customHeight="1" x14ac:dyDescent="0.25">
      <c r="A10" s="14" t="s">
        <v>209</v>
      </c>
      <c r="B10" s="3" t="s">
        <v>678</v>
      </c>
      <c r="C10" s="2" t="s">
        <v>669</v>
      </c>
      <c r="D10" s="69">
        <v>15938.21</v>
      </c>
      <c r="E10" s="84" t="s">
        <v>415</v>
      </c>
      <c r="F10" s="70" t="s">
        <v>679</v>
      </c>
    </row>
    <row r="11" spans="1:6" s="21" customFormat="1" ht="17.25" customHeight="1" x14ac:dyDescent="0.25">
      <c r="A11" s="14" t="s">
        <v>210</v>
      </c>
      <c r="B11" s="3" t="s">
        <v>680</v>
      </c>
      <c r="C11" s="2" t="s">
        <v>659</v>
      </c>
      <c r="D11" s="69">
        <v>15938.21</v>
      </c>
      <c r="E11" s="84" t="s">
        <v>415</v>
      </c>
      <c r="F11" s="70" t="s">
        <v>681</v>
      </c>
    </row>
    <row r="12" spans="1:6" s="21" customFormat="1" ht="16.5" customHeight="1" x14ac:dyDescent="0.25">
      <c r="A12" s="14" t="s">
        <v>211</v>
      </c>
      <c r="B12" s="3" t="s">
        <v>682</v>
      </c>
      <c r="C12" s="2" t="s">
        <v>659</v>
      </c>
      <c r="D12" s="69">
        <v>15938.21</v>
      </c>
      <c r="E12" s="84" t="s">
        <v>415</v>
      </c>
      <c r="F12" s="70" t="s">
        <v>683</v>
      </c>
    </row>
    <row r="13" spans="1:6" s="21" customFormat="1" ht="16.5" customHeight="1" x14ac:dyDescent="0.25">
      <c r="A13" s="14" t="s">
        <v>212</v>
      </c>
      <c r="B13" s="3" t="s">
        <v>684</v>
      </c>
      <c r="C13" s="2" t="s">
        <v>662</v>
      </c>
      <c r="D13" s="69">
        <v>15508.64</v>
      </c>
      <c r="E13" s="84" t="s">
        <v>415</v>
      </c>
      <c r="F13" s="71" t="s">
        <v>685</v>
      </c>
    </row>
    <row r="14" spans="1:6" s="21" customFormat="1" ht="29.25" customHeight="1" x14ac:dyDescent="0.25">
      <c r="A14" s="14" t="s">
        <v>213</v>
      </c>
      <c r="B14" s="3" t="s">
        <v>686</v>
      </c>
      <c r="C14" s="2" t="s">
        <v>662</v>
      </c>
      <c r="D14" s="69">
        <v>15508.64</v>
      </c>
      <c r="E14" s="84" t="s">
        <v>415</v>
      </c>
      <c r="F14" s="72" t="s">
        <v>687</v>
      </c>
    </row>
    <row r="15" spans="1:6" s="21" customFormat="1" ht="16.5" customHeight="1" x14ac:dyDescent="0.25">
      <c r="A15" s="14" t="s">
        <v>214</v>
      </c>
      <c r="B15" s="3" t="s">
        <v>688</v>
      </c>
      <c r="C15" s="2" t="s">
        <v>662</v>
      </c>
      <c r="D15" s="69">
        <v>15508.64</v>
      </c>
      <c r="E15" s="84" t="s">
        <v>415</v>
      </c>
      <c r="F15" s="42" t="s">
        <v>689</v>
      </c>
    </row>
    <row r="16" spans="1:6" s="21" customFormat="1" ht="16.5" customHeight="1" x14ac:dyDescent="0.25">
      <c r="A16" s="14" t="s">
        <v>215</v>
      </c>
      <c r="B16" s="3" t="s">
        <v>409</v>
      </c>
      <c r="C16" s="2" t="s">
        <v>669</v>
      </c>
      <c r="D16" s="69">
        <v>15938.21</v>
      </c>
      <c r="E16" s="84" t="s">
        <v>415</v>
      </c>
      <c r="F16" s="42" t="s">
        <v>690</v>
      </c>
    </row>
    <row r="17" spans="1:6" s="21" customFormat="1" ht="16.5" customHeight="1" x14ac:dyDescent="0.25">
      <c r="A17" s="14" t="s">
        <v>216</v>
      </c>
      <c r="B17" s="3" t="s">
        <v>691</v>
      </c>
      <c r="C17" s="2" t="s">
        <v>669</v>
      </c>
      <c r="D17" s="69">
        <v>15938.21</v>
      </c>
      <c r="E17" s="84" t="s">
        <v>415</v>
      </c>
      <c r="F17" s="42" t="s">
        <v>692</v>
      </c>
    </row>
    <row r="18" spans="1:6" s="21" customFormat="1" ht="16.5" customHeight="1" x14ac:dyDescent="0.25">
      <c r="A18" s="14" t="s">
        <v>217</v>
      </c>
      <c r="B18" s="3" t="s">
        <v>693</v>
      </c>
      <c r="C18" s="2" t="s">
        <v>662</v>
      </c>
      <c r="D18" s="69">
        <v>15508.64</v>
      </c>
      <c r="E18" s="84" t="s">
        <v>415</v>
      </c>
      <c r="F18" s="42" t="s">
        <v>694</v>
      </c>
    </row>
    <row r="19" spans="1:6" s="21" customFormat="1" x14ac:dyDescent="0.25">
      <c r="A19" s="14" t="s">
        <v>218</v>
      </c>
      <c r="B19" s="3" t="s">
        <v>695</v>
      </c>
      <c r="C19" s="2" t="s">
        <v>669</v>
      </c>
      <c r="D19" s="69">
        <v>15938.21</v>
      </c>
      <c r="E19" s="84" t="s">
        <v>415</v>
      </c>
      <c r="F19" s="70" t="s">
        <v>696</v>
      </c>
    </row>
    <row r="20" spans="1:6" s="21" customFormat="1" ht="36.75" customHeight="1" thickBot="1" x14ac:dyDescent="0.3">
      <c r="A20" s="49" t="s">
        <v>219</v>
      </c>
      <c r="B20" s="43" t="s">
        <v>697</v>
      </c>
      <c r="C20" s="34" t="s">
        <v>659</v>
      </c>
      <c r="D20" s="73">
        <v>15938.21</v>
      </c>
      <c r="E20" s="85" t="s">
        <v>415</v>
      </c>
      <c r="F20" s="74" t="s">
        <v>698</v>
      </c>
    </row>
    <row r="21" spans="1:6" ht="16.5" thickBot="1" x14ac:dyDescent="0.3">
      <c r="C21" s="55" t="s">
        <v>417</v>
      </c>
      <c r="D21" s="80">
        <f>SUM(D2:D20)</f>
        <v>298530.29000000004</v>
      </c>
    </row>
  </sheetData>
  <dataValidations count="1">
    <dataValidation type="list" allowBlank="1" showInputMessage="1" showErrorMessage="1" sqref="C2:C20">
      <formula1>#REF!</formula1>
    </dataValidation>
  </dataValidations>
  <pageMargins left="0.55118110236220474" right="0.51181102362204722" top="0.39370078740157483" bottom="0.43307086614173229" header="0.31496062992125984" footer="0.16"/>
  <pageSetup paperSize="9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zoomScaleSheetLayoutView="100" workbookViewId="0">
      <pane xSplit="1" ySplit="1" topLeftCell="B2" activePane="bottomRight" state="frozen"/>
      <selection pane="topRight" activeCell="F1" sqref="F1"/>
      <selection pane="bottomLeft" activeCell="A2" sqref="A2"/>
      <selection pane="bottomRight" activeCell="I22" sqref="I22"/>
    </sheetView>
  </sheetViews>
  <sheetFormatPr defaultRowHeight="15" x14ac:dyDescent="0.25"/>
  <cols>
    <col min="1" max="1" width="4.140625" style="61" bestFit="1" customWidth="1"/>
    <col min="2" max="2" width="22.5703125" style="61" customWidth="1"/>
    <col min="3" max="3" width="11.28515625" style="61" bestFit="1" customWidth="1"/>
    <col min="4" max="4" width="12.42578125" style="61" bestFit="1" customWidth="1"/>
    <col min="5" max="5" width="13.140625" style="22" bestFit="1" customWidth="1"/>
    <col min="6" max="6" width="13.85546875" style="61" customWidth="1"/>
    <col min="7" max="9" width="9.140625" style="61"/>
    <col min="10" max="10" width="18" style="61" bestFit="1" customWidth="1"/>
    <col min="11" max="11" width="21.85546875" style="61" bestFit="1" customWidth="1"/>
    <col min="12" max="16384" width="9.140625" style="61"/>
  </cols>
  <sheetData>
    <row r="1" spans="1:6" s="56" customFormat="1" ht="15.75" thickBot="1" x14ac:dyDescent="0.3">
      <c r="A1" s="50" t="s">
        <v>412</v>
      </c>
      <c r="B1" s="51" t="s">
        <v>24</v>
      </c>
      <c r="C1" s="51" t="s">
        <v>705</v>
      </c>
      <c r="D1" s="51" t="s">
        <v>27</v>
      </c>
      <c r="E1" s="51" t="s">
        <v>26</v>
      </c>
      <c r="F1" s="54" t="s">
        <v>7</v>
      </c>
    </row>
    <row r="2" spans="1:6" s="56" customFormat="1" x14ac:dyDescent="0.25">
      <c r="A2" s="5" t="s">
        <v>201</v>
      </c>
      <c r="B2" s="41" t="s">
        <v>586</v>
      </c>
      <c r="C2" s="41" t="s">
        <v>707</v>
      </c>
      <c r="D2" s="82">
        <v>29160</v>
      </c>
      <c r="E2" s="83" t="s">
        <v>415</v>
      </c>
      <c r="F2" s="11" t="s">
        <v>587</v>
      </c>
    </row>
    <row r="3" spans="1:6" s="56" customFormat="1" x14ac:dyDescent="0.25">
      <c r="A3" s="5" t="s">
        <v>205</v>
      </c>
      <c r="B3" s="41" t="s">
        <v>655</v>
      </c>
      <c r="C3" s="41" t="s">
        <v>707</v>
      </c>
      <c r="D3" s="82">
        <v>29160</v>
      </c>
      <c r="E3" s="84" t="s">
        <v>415</v>
      </c>
      <c r="F3" s="11">
        <v>6633</v>
      </c>
    </row>
    <row r="4" spans="1:6" s="56" customFormat="1" ht="30" x14ac:dyDescent="0.25">
      <c r="A4" s="5" t="s">
        <v>204</v>
      </c>
      <c r="B4" s="41" t="s">
        <v>699</v>
      </c>
      <c r="C4" s="41" t="s">
        <v>708</v>
      </c>
      <c r="D4" s="82">
        <v>27432</v>
      </c>
      <c r="E4" s="84" t="s">
        <v>415</v>
      </c>
      <c r="F4" s="72" t="s">
        <v>589</v>
      </c>
    </row>
    <row r="5" spans="1:6" s="56" customFormat="1" x14ac:dyDescent="0.25">
      <c r="A5" s="5" t="s">
        <v>207</v>
      </c>
      <c r="B5" s="41" t="s">
        <v>600</v>
      </c>
      <c r="C5" s="41" t="s">
        <v>662</v>
      </c>
      <c r="D5" s="82">
        <v>29700</v>
      </c>
      <c r="E5" s="84" t="s">
        <v>415</v>
      </c>
      <c r="F5" s="72" t="s">
        <v>601</v>
      </c>
    </row>
    <row r="6" spans="1:6" s="56" customFormat="1" ht="30" x14ac:dyDescent="0.25">
      <c r="A6" s="5" t="s">
        <v>202</v>
      </c>
      <c r="B6" s="41" t="s">
        <v>700</v>
      </c>
      <c r="C6" s="41" t="s">
        <v>709</v>
      </c>
      <c r="D6" s="82">
        <v>11772</v>
      </c>
      <c r="E6" s="84" t="s">
        <v>415</v>
      </c>
      <c r="F6" s="11">
        <v>6298</v>
      </c>
    </row>
    <row r="7" spans="1:6" s="56" customFormat="1" x14ac:dyDescent="0.25">
      <c r="A7" s="5" t="s">
        <v>206</v>
      </c>
      <c r="B7" s="41" t="s">
        <v>701</v>
      </c>
      <c r="C7" s="41" t="s">
        <v>709</v>
      </c>
      <c r="D7" s="82">
        <v>11772</v>
      </c>
      <c r="E7" s="84" t="s">
        <v>415</v>
      </c>
      <c r="F7" s="18" t="s">
        <v>702</v>
      </c>
    </row>
    <row r="8" spans="1:6" s="56" customFormat="1" x14ac:dyDescent="0.25">
      <c r="A8" s="5" t="s">
        <v>203</v>
      </c>
      <c r="B8" s="41" t="s">
        <v>597</v>
      </c>
      <c r="C8" s="41" t="s">
        <v>709</v>
      </c>
      <c r="D8" s="82">
        <v>11772</v>
      </c>
      <c r="E8" s="84" t="s">
        <v>415</v>
      </c>
      <c r="F8" s="18" t="s">
        <v>599</v>
      </c>
    </row>
    <row r="9" spans="1:6" s="56" customFormat="1" x14ac:dyDescent="0.25">
      <c r="A9" s="5"/>
      <c r="B9" s="41" t="s">
        <v>590</v>
      </c>
      <c r="C9" s="41" t="s">
        <v>709</v>
      </c>
      <c r="D9" s="82">
        <v>11772</v>
      </c>
      <c r="E9" s="84" t="s">
        <v>415</v>
      </c>
      <c r="F9" s="72" t="s">
        <v>591</v>
      </c>
    </row>
    <row r="10" spans="1:6" s="56" customFormat="1" x14ac:dyDescent="0.25">
      <c r="A10" s="5" t="s">
        <v>210</v>
      </c>
      <c r="B10" s="41" t="s">
        <v>592</v>
      </c>
      <c r="C10" s="41" t="s">
        <v>662</v>
      </c>
      <c r="D10" s="82">
        <v>29700</v>
      </c>
      <c r="E10" s="84" t="s">
        <v>415</v>
      </c>
      <c r="F10" s="72" t="s">
        <v>593</v>
      </c>
    </row>
    <row r="11" spans="1:6" s="56" customFormat="1" x14ac:dyDescent="0.25">
      <c r="A11" s="5" t="s">
        <v>211</v>
      </c>
      <c r="B11" s="41" t="s">
        <v>602</v>
      </c>
      <c r="C11" s="41" t="s">
        <v>709</v>
      </c>
      <c r="D11" s="82">
        <v>11772</v>
      </c>
      <c r="E11" s="84" t="s">
        <v>415</v>
      </c>
      <c r="F11" s="18" t="s">
        <v>603</v>
      </c>
    </row>
    <row r="12" spans="1:6" s="56" customFormat="1" x14ac:dyDescent="0.25">
      <c r="A12" s="5" t="s">
        <v>213</v>
      </c>
      <c r="B12" s="41" t="s">
        <v>609</v>
      </c>
      <c r="C12" s="41" t="s">
        <v>710</v>
      </c>
      <c r="D12" s="82">
        <v>27540</v>
      </c>
      <c r="E12" s="84" t="s">
        <v>415</v>
      </c>
      <c r="F12" s="18" t="s">
        <v>610</v>
      </c>
    </row>
    <row r="13" spans="1:6" s="56" customFormat="1" x14ac:dyDescent="0.25">
      <c r="A13" s="5" t="s">
        <v>212</v>
      </c>
      <c r="B13" s="41" t="s">
        <v>594</v>
      </c>
      <c r="C13" s="41" t="s">
        <v>708</v>
      </c>
      <c r="D13" s="82">
        <v>27432</v>
      </c>
      <c r="E13" s="84" t="s">
        <v>415</v>
      </c>
      <c r="F13" s="11">
        <v>5189</v>
      </c>
    </row>
    <row r="14" spans="1:6" s="56" customFormat="1" x14ac:dyDescent="0.25">
      <c r="A14" s="5" t="s">
        <v>213</v>
      </c>
      <c r="B14" s="41" t="s">
        <v>595</v>
      </c>
      <c r="C14" s="41" t="s">
        <v>709</v>
      </c>
      <c r="D14" s="82">
        <v>11772</v>
      </c>
      <c r="E14" s="84" t="s">
        <v>415</v>
      </c>
      <c r="F14" s="18" t="s">
        <v>596</v>
      </c>
    </row>
    <row r="15" spans="1:6" s="56" customFormat="1" ht="15.75" thickBot="1" x14ac:dyDescent="0.3">
      <c r="A15" s="62" t="s">
        <v>214</v>
      </c>
      <c r="B15" s="64" t="s">
        <v>703</v>
      </c>
      <c r="C15" s="64" t="s">
        <v>709</v>
      </c>
      <c r="D15" s="94">
        <v>11772</v>
      </c>
      <c r="E15" s="85" t="s">
        <v>415</v>
      </c>
      <c r="F15" s="65" t="s">
        <v>704</v>
      </c>
    </row>
    <row r="16" spans="1:6" ht="16.5" thickBot="1" x14ac:dyDescent="0.3">
      <c r="C16" s="87" t="s">
        <v>417</v>
      </c>
      <c r="D16" s="93">
        <f>SUM(D2:D15)</f>
        <v>282528</v>
      </c>
    </row>
    <row r="18" spans="2:4" ht="15.75" thickBot="1" x14ac:dyDescent="0.3"/>
    <row r="19" spans="2:4" ht="32.25" thickBot="1" x14ac:dyDescent="0.3">
      <c r="B19" s="86" t="s">
        <v>706</v>
      </c>
      <c r="C19" s="98">
        <f>SUM('kolektory słoneczne (solary)'!E157+fotowoltaika!E134+'kotły na pellet'!D21+'pompy ciepła'!D16)</f>
        <v>4354269.38</v>
      </c>
      <c r="D19" s="99"/>
    </row>
  </sheetData>
  <mergeCells count="1">
    <mergeCell ref="C19:D19"/>
  </mergeCells>
  <pageMargins left="0.55118110236220474" right="0.51181102362204722" top="0.39370078740157483" bottom="0.43307086614173229" header="0.31496062992125984" footer="0.16"/>
  <pageSetup paperSize="9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kolektory słoneczne (solary)</vt:lpstr>
      <vt:lpstr>fotowoltaika</vt:lpstr>
      <vt:lpstr>kotły na pellet</vt:lpstr>
      <vt:lpstr>pompy ciepła</vt:lpstr>
      <vt:lpstr>fotowoltaika!Obszar_wydruku</vt:lpstr>
      <vt:lpstr>'kolektory słoneczne (solary)'!Obszar_wydruku</vt:lpstr>
      <vt:lpstr>'kotły na pellet'!Obszar_wydruku</vt:lpstr>
      <vt:lpstr>'pompy ciepła'!Obszar_wydruku</vt:lpstr>
      <vt:lpstr>fotowoltaika!Tytuły_wydruku</vt:lpstr>
      <vt:lpstr>'kolektory słoneczne (solary)'!Tytuły_wydruku</vt:lpstr>
      <vt:lpstr>'kotły na pellet'!Tytuły_wydruku</vt:lpstr>
      <vt:lpstr>'pompy ciepła'!Tytuły_wydruku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2019-03-21T06:59:48Z</cp:lastPrinted>
  <dcterms:created xsi:type="dcterms:W3CDTF">2018-09-20T05:33:42Z</dcterms:created>
  <dcterms:modified xsi:type="dcterms:W3CDTF">2020-08-26T11:39:33Z</dcterms:modified>
</cp:coreProperties>
</file>