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\Desktop\Przetarg na drogi\SIWZ_i_załączniki\formularze cenowe\"/>
    </mc:Choice>
  </mc:AlternateContent>
  <bookViews>
    <workbookView xWindow="0" yWindow="0" windowWidth="19200" windowHeight="11595" activeTab="1"/>
  </bookViews>
  <sheets>
    <sheet name="Arkusz1" sheetId="1" r:id="rId1"/>
    <sheet name="Gdula" sheetId="2" r:id="rId2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6" i="2"/>
  <c r="G7" i="2"/>
  <c r="G8" i="2"/>
  <c r="G9" i="2"/>
  <c r="G10" i="2"/>
  <c r="G11" i="2"/>
  <c r="G12" i="2"/>
  <c r="G5" i="2" l="1"/>
  <c r="G28" i="2" s="1"/>
  <c r="G29" i="2" s="1"/>
  <c r="G30" i="2" l="1"/>
  <c r="G11" i="1" l="1"/>
  <c r="G10" i="1" l="1"/>
  <c r="G14" i="1" l="1"/>
  <c r="G7" i="1"/>
  <c r="G9" i="1" l="1"/>
  <c r="G8" i="1" l="1"/>
  <c r="G12" i="1"/>
  <c r="G13" i="1"/>
  <c r="G15" i="1"/>
  <c r="G6" i="1"/>
  <c r="G16" i="1" l="1"/>
  <c r="G17" i="1" s="1"/>
  <c r="G18" i="1" s="1"/>
</calcChain>
</file>

<file path=xl/sharedStrings.xml><?xml version="1.0" encoding="utf-8"?>
<sst xmlns="http://schemas.openxmlformats.org/spreadsheetml/2006/main" count="159" uniqueCount="100">
  <si>
    <t>Lp.</t>
  </si>
  <si>
    <t>KNR 2-01 0119-03</t>
  </si>
  <si>
    <t>Roboty pomiarowe przy liniowych robotach ziemnych - trasa drogi w terenie równinnym</t>
  </si>
  <si>
    <t>km</t>
  </si>
  <si>
    <t xml:space="preserve">KNR 2-01 0205-02 0214-04 </t>
  </si>
  <si>
    <t>Roboty ziemne wykonywane koparkami podsiębiernymi o poj. łyżki 0.15 m3 w gruncie kat. III z transportem urobku samochodami samowyładowczymi na odległość 3 km</t>
  </si>
  <si>
    <t>m3</t>
  </si>
  <si>
    <t>m</t>
  </si>
  <si>
    <t>KNR 2-31 0114-05</t>
  </si>
  <si>
    <t>Podbudowa z kruszywa łamanego - warstwa dolna o grubości po zagęszczeniu 15 cm</t>
  </si>
  <si>
    <t>m2</t>
  </si>
  <si>
    <t>KNR 2-31 0511-03</t>
  </si>
  <si>
    <t>Nawierzchnie z kostki brukowej betonowej o grubości 8 cm na podsypce cementowo-piaskowej</t>
  </si>
  <si>
    <t>KNR 2-31 1406-03</t>
  </si>
  <si>
    <t>Regulacja pionowa studzienek dla włazów kanałowych</t>
  </si>
  <si>
    <t>szt.</t>
  </si>
  <si>
    <t>Podstawa wyceny</t>
  </si>
  <si>
    <t>Opis robót</t>
  </si>
  <si>
    <t>Obmiar</t>
  </si>
  <si>
    <t>roboty drogowe</t>
  </si>
  <si>
    <t>1.</t>
  </si>
  <si>
    <t>2.</t>
  </si>
  <si>
    <t>3.</t>
  </si>
  <si>
    <t>4.</t>
  </si>
  <si>
    <t>5.</t>
  </si>
  <si>
    <t>Wartość</t>
  </si>
  <si>
    <t>Wartość jednostk.</t>
  </si>
  <si>
    <t>jedn.miary</t>
  </si>
  <si>
    <t>RAZEM NETTO</t>
  </si>
  <si>
    <t>PODATEK VAT 23%</t>
  </si>
  <si>
    <t>RAZEM BRUTTO</t>
  </si>
  <si>
    <t>7.</t>
  </si>
  <si>
    <r>
      <t xml:space="preserve"> na wykonanie robót drogowych dotyczących zadania pod nazwą </t>
    </r>
    <r>
      <rPr>
        <b/>
        <sz val="11"/>
        <color theme="1"/>
        <rFont val="Calibri"/>
        <family val="2"/>
        <charset val="238"/>
        <scheme val="minor"/>
      </rPr>
      <t>"Przebudowa ul. Wałowa "</t>
    </r>
  </si>
  <si>
    <t>KNR 2-31 0814-02</t>
  </si>
  <si>
    <t>Rozebranie obrzezy  na podsypce piaskowej</t>
  </si>
  <si>
    <t>8.</t>
  </si>
  <si>
    <t>9.</t>
  </si>
  <si>
    <t>KNR 2-31 0803-03</t>
  </si>
  <si>
    <t>Mechaniczne rozebranie nawierzchni z mieszanek mineralno-bitumicznych o grubości 3 cm analogia 4 cm</t>
  </si>
  <si>
    <t>KNR 2-31 1406-02</t>
  </si>
  <si>
    <t>Regulacja pionowa studzienek dla kratek ściekowych</t>
  </si>
  <si>
    <t xml:space="preserve">                                                                                              Podpis upoważnionego przedstawiciela
</t>
  </si>
  <si>
    <t>Formularz cenowy Uni-Bruk Kozyra Bogusław</t>
  </si>
  <si>
    <t>KNNR 6 0403-03</t>
  </si>
  <si>
    <t>Krawężniki betonowe wystające o wymiarach 15x30 cm z wykonaniem ław betonowych na podsypce cementowo-piaskowej</t>
  </si>
  <si>
    <t>6.</t>
  </si>
  <si>
    <t>10.</t>
  </si>
  <si>
    <t>KNNR 6 0404-05</t>
  </si>
  <si>
    <t>Obrzeża betonowe o wymiarach 30x8 cm na podsypce cementowo-piaskowej, spoiny wypełnione zaprawą cementową</t>
  </si>
  <si>
    <t>11.</t>
  </si>
  <si>
    <t>12.</t>
  </si>
  <si>
    <t>KNR 2-31 1406-04</t>
  </si>
  <si>
    <t>14.</t>
  </si>
  <si>
    <t>Krawężniki betonowe na płask o wymiarach 15x30 cm z wykonaniem ław betonowych na podsypce cementowo-piaskowej</t>
  </si>
  <si>
    <t>Regulacja pionowa studzienek dla zaworów gazowych i studzienek kanalizacyjnych teleskopowych</t>
  </si>
  <si>
    <t>Ręczne plantowanie powierzchni gruntu rodzimego kat. I-III (teren za krawężnikiem)</t>
  </si>
  <si>
    <t>analiza indywidualna</t>
  </si>
  <si>
    <t>kpl.</t>
  </si>
  <si>
    <t>13.</t>
  </si>
  <si>
    <t>15.</t>
  </si>
  <si>
    <t>16.</t>
  </si>
  <si>
    <t>17.</t>
  </si>
  <si>
    <t>18.</t>
  </si>
  <si>
    <t>19.</t>
  </si>
  <si>
    <t>roboty kanalizacyjne</t>
  </si>
  <si>
    <t xml:space="preserve">KNR 2-01 0205-02 </t>
  </si>
  <si>
    <t>Roboty ziemne wykonywane koparkami podsiębiernymi o poj. łyżki 0.15 m3 w gruncie kat. III z transportem urobku samochodami samowyładowczymi na odległość 1 km</t>
  </si>
  <si>
    <t xml:space="preserve">KNR 2-01 0215-02 </t>
  </si>
  <si>
    <t xml:space="preserve">Wykopy oraz przekopy wykonywane koparkami przedsiebiernymi 0,15 m3 na odkład w gruncie kat.III </t>
  </si>
  <si>
    <t xml:space="preserve">KNR 2-01 0320-0201 </t>
  </si>
  <si>
    <t>Zasypywanie wykopów liniowych o ścianach pionowych w gruntach kat. III-IV głebokość do 1,5 m, szerokość 0,8-1,5 m - obsypka piaskiem V=32</t>
  </si>
  <si>
    <t xml:space="preserve">KNR 2-01 0230-01 </t>
  </si>
  <si>
    <t>zasypywanie wykopów spychorkami z przemieszczeniem gruntu na odl. Do 10 m w gruncie kat. I-III</t>
  </si>
  <si>
    <t xml:space="preserve">KNR 2-01 0236-01 </t>
  </si>
  <si>
    <t>Zagęszczanie nasypów ubijakami mechanicznymi, grunty sypkie kat. I-III</t>
  </si>
  <si>
    <t>KNR-W-2-18 0408-03</t>
  </si>
  <si>
    <t>Kanały z rur PVC łączonych na wcisk o śr. zewn. 200 mm</t>
  </si>
  <si>
    <t>KNR-W-2-18 0408-04</t>
  </si>
  <si>
    <t>Kanały z rur PVC łączonych na wcisk o śr. zewn. 250 mm</t>
  </si>
  <si>
    <t>KNR-W-2-18 0408-05</t>
  </si>
  <si>
    <t>Kanały z rur PVC łączonych na wcisk o śr. zewn. 315 mm</t>
  </si>
  <si>
    <t>KNR 2-18 0613-03</t>
  </si>
  <si>
    <t>Studnie rewizyjne z kręgów betonowych o śr. 1200 mm w gotowym wykopie o głebokości do 2,0 m</t>
  </si>
  <si>
    <t>KNR-W-2-18 0524-02</t>
  </si>
  <si>
    <t xml:space="preserve">Studzienki ściekowe uliczne betonowe o śr. 500 mm z osadnikiem bez syfonu  </t>
  </si>
  <si>
    <t>20.</t>
  </si>
  <si>
    <t>21.</t>
  </si>
  <si>
    <t>22.</t>
  </si>
  <si>
    <t>KNR-W-2-18 0408-06</t>
  </si>
  <si>
    <t>Kanały z rur PVC łaczonych na wcisk o śr. zewn. 400mm-rury osłonowe</t>
  </si>
  <si>
    <t>KNR-W-2-18 0706-04</t>
  </si>
  <si>
    <t>Próba wodna szczelności kanałów rurowych o śr. nominalnej dn 200, dn 250, dn 300 mm</t>
  </si>
  <si>
    <t>odc</t>
  </si>
  <si>
    <t>Inwentaryzacja geodezyjna powykonawcza</t>
  </si>
  <si>
    <t>Formularz cenowy dla robót drogowych dotyczących zadania pod nazwą "Budowa ul. Prusa w Leżajsku"</t>
  </si>
  <si>
    <t>KNR 2-01 0505-01</t>
  </si>
  <si>
    <t>Załącznik do SIWZ nr 2.2
 z dnia  15.03.2019 r.</t>
  </si>
  <si>
    <t>1.  W podanych wartościach jednostkowych robót uwzględnione są wszystkie koszty niezbędne do wykonania robót zgodnie ze specyfikacjami technicznymi oraz obowiązującymi normami w tym także koszty zagospodarowania i zabezpieczenie placu budowy, zabezpieczenia obiektu i terenu w okresie prowadzenia prac, sprowadzenia sprzętu, dowozu materiałów, wywozu odpadów i materiałów z rozbiórki na wskazane przez zlecającego miejsce,  dokumentów do zgłoszenia zakończenia zadania, przywrócenie terenu do stanu pierwotnego placu budowy.</t>
  </si>
  <si>
    <t>2. Podane podstawy wyceny robót należy traktować pomocniczo, a zastosowanie innej podstawy nie będzie traktowane jako uchybienie. W pozycjach  z dopiskiem ANALOGIA należy  zastosować odstępstwo od określonego w katalogach sposobu wyceny. W pozycjach ANALIZA WŁASNA należy dokonać indywidualnej wyceny robót.</t>
  </si>
  <si>
    <t>…………………………………...........................………………………………………..                                                                                                                                                                                                           Podpis/ parafka i pieczęć osoby/osób upoważnionych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</si>
</sst>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0" fontId="3" fillId="0" borderId="0" xfId="1" applyBorder="1" applyAlignment="1">
      <alignment vertical="top" wrapText="1"/>
    </xf>
    <xf numFmtId="0" fontId="3" fillId="0" borderId="0" xfId="1" applyBorder="1" applyAlignment="1">
      <alignment horizontal="center" vertical="top" wrapText="1"/>
    </xf>
    <xf numFmtId="0" fontId="4" fillId="0" borderId="0" xfId="1" applyFont="1" applyBorder="1" applyAlignment="1">
      <alignment horizontal="justify" vertical="top" wrapText="1"/>
    </xf>
    <xf numFmtId="0" fontId="4" fillId="0" borderId="0" xfId="1" applyFont="1" applyBorder="1" applyAlignment="1">
      <alignment horizontal="centerContinuous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4" fillId="0" borderId="0" xfId="1" applyFont="1" applyBorder="1" applyAlignment="1">
      <alignment horizontal="centerContinuous" vertical="top" wrapText="1"/>
    </xf>
    <xf numFmtId="0" fontId="3" fillId="0" borderId="0" xfId="1" applyFont="1" applyBorder="1" applyAlignment="1">
      <alignment horizontal="centerContinuous" vertical="center"/>
    </xf>
    <xf numFmtId="4" fontId="4" fillId="0" borderId="0" xfId="1" applyNumberFormat="1" applyFont="1" applyBorder="1" applyAlignment="1">
      <alignment horizontal="centerContinuous" vertical="center" wrapText="1"/>
    </xf>
    <xf numFmtId="0" fontId="3" fillId="0" borderId="0" xfId="1" applyFont="1" applyBorder="1" applyAlignment="1">
      <alignment vertical="top" wrapText="1"/>
    </xf>
    <xf numFmtId="0" fontId="4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top" wrapText="1"/>
    </xf>
    <xf numFmtId="4" fontId="3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Continuous" vertical="top" wrapText="1"/>
    </xf>
    <xf numFmtId="4" fontId="0" fillId="0" borderId="0" xfId="0" applyNumberFormat="1"/>
    <xf numFmtId="0" fontId="5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4" fontId="7" fillId="0" borderId="0" xfId="0" applyNumberFormat="1" applyFont="1"/>
    <xf numFmtId="2" fontId="6" fillId="0" borderId="9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5" fillId="0" borderId="0" xfId="0" applyNumberFormat="1" applyFont="1"/>
    <xf numFmtId="0" fontId="2" fillId="0" borderId="0" xfId="0" applyFont="1" applyAlignment="1">
      <alignment horizontal="center"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right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sqref="A1:XFD1048576"/>
    </sheetView>
  </sheetViews>
  <sheetFormatPr defaultRowHeight="15" x14ac:dyDescent="0.25"/>
  <cols>
    <col min="1" max="1" width="5.140625" customWidth="1"/>
    <col min="2" max="2" width="11.7109375" customWidth="1"/>
    <col min="3" max="3" width="67.7109375" customWidth="1"/>
    <col min="4" max="4" width="11.140625" customWidth="1"/>
    <col min="7" max="7" width="12.85546875" customWidth="1"/>
  </cols>
  <sheetData>
    <row r="1" spans="1:7" x14ac:dyDescent="0.25">
      <c r="C1" s="58" t="s">
        <v>42</v>
      </c>
      <c r="D1" s="57"/>
      <c r="E1" s="57"/>
      <c r="F1" s="57"/>
      <c r="G1" s="57"/>
    </row>
    <row r="2" spans="1:7" x14ac:dyDescent="0.25">
      <c r="C2" s="58"/>
      <c r="D2" s="57"/>
      <c r="E2" s="57"/>
      <c r="F2" s="57"/>
      <c r="G2" s="57"/>
    </row>
    <row r="3" spans="1:7" ht="30.75" thickBot="1" x14ac:dyDescent="0.3">
      <c r="C3" s="3" t="s">
        <v>32</v>
      </c>
    </row>
    <row r="4" spans="1:7" ht="45" x14ac:dyDescent="0.25">
      <c r="A4" s="10" t="s">
        <v>0</v>
      </c>
      <c r="B4" s="11" t="s">
        <v>16</v>
      </c>
      <c r="C4" s="12" t="s">
        <v>17</v>
      </c>
      <c r="D4" s="11" t="s">
        <v>27</v>
      </c>
      <c r="E4" s="11" t="s">
        <v>18</v>
      </c>
      <c r="F4" s="11" t="s">
        <v>26</v>
      </c>
      <c r="G4" s="13" t="s">
        <v>25</v>
      </c>
    </row>
    <row r="5" spans="1:7" x14ac:dyDescent="0.25">
      <c r="A5" s="14"/>
      <c r="B5" s="1"/>
      <c r="C5" s="1" t="s">
        <v>19</v>
      </c>
      <c r="D5" s="2"/>
      <c r="E5" s="2"/>
      <c r="F5" s="2"/>
      <c r="G5" s="15"/>
    </row>
    <row r="6" spans="1:7" ht="30" x14ac:dyDescent="0.25">
      <c r="A6" s="14" t="s">
        <v>20</v>
      </c>
      <c r="B6" s="2" t="s">
        <v>1</v>
      </c>
      <c r="C6" s="2" t="s">
        <v>2</v>
      </c>
      <c r="D6" s="2" t="s">
        <v>3</v>
      </c>
      <c r="E6" s="5">
        <v>0.1</v>
      </c>
      <c r="F6" s="5">
        <v>1200</v>
      </c>
      <c r="G6" s="16">
        <f>F6*E6</f>
        <v>120</v>
      </c>
    </row>
    <row r="7" spans="1:7" ht="30" x14ac:dyDescent="0.25">
      <c r="A7" s="14" t="s">
        <v>21</v>
      </c>
      <c r="B7" s="2" t="s">
        <v>33</v>
      </c>
      <c r="C7" s="2" t="s">
        <v>34</v>
      </c>
      <c r="D7" s="2" t="s">
        <v>7</v>
      </c>
      <c r="E7" s="5">
        <v>10</v>
      </c>
      <c r="F7" s="5">
        <v>3.5</v>
      </c>
      <c r="G7" s="16">
        <f t="shared" ref="G7:G15" si="0">F7*E7</f>
        <v>35</v>
      </c>
    </row>
    <row r="8" spans="1:7" ht="45" x14ac:dyDescent="0.25">
      <c r="A8" s="14" t="s">
        <v>22</v>
      </c>
      <c r="B8" s="2" t="s">
        <v>4</v>
      </c>
      <c r="C8" s="2" t="s">
        <v>5</v>
      </c>
      <c r="D8" s="2" t="s">
        <v>6</v>
      </c>
      <c r="E8" s="5">
        <v>75</v>
      </c>
      <c r="F8" s="5">
        <v>19</v>
      </c>
      <c r="G8" s="16">
        <f t="shared" si="0"/>
        <v>1425</v>
      </c>
    </row>
    <row r="9" spans="1:7" ht="30" x14ac:dyDescent="0.25">
      <c r="A9" s="14" t="s">
        <v>23</v>
      </c>
      <c r="B9" s="2" t="s">
        <v>37</v>
      </c>
      <c r="C9" s="2" t="s">
        <v>38</v>
      </c>
      <c r="D9" s="2" t="s">
        <v>10</v>
      </c>
      <c r="E9" s="5">
        <v>12</v>
      </c>
      <c r="F9" s="5">
        <v>5.5</v>
      </c>
      <c r="G9" s="16">
        <f t="shared" si="0"/>
        <v>66</v>
      </c>
    </row>
    <row r="10" spans="1:7" ht="30" x14ac:dyDescent="0.25">
      <c r="A10" s="14" t="s">
        <v>24</v>
      </c>
      <c r="B10" s="2" t="s">
        <v>43</v>
      </c>
      <c r="C10" s="2" t="s">
        <v>44</v>
      </c>
      <c r="D10" s="2" t="s">
        <v>7</v>
      </c>
      <c r="E10" s="5">
        <v>210</v>
      </c>
      <c r="F10" s="5">
        <v>56</v>
      </c>
      <c r="G10" s="16">
        <f t="shared" si="0"/>
        <v>11760</v>
      </c>
    </row>
    <row r="11" spans="1:7" ht="30" x14ac:dyDescent="0.25">
      <c r="A11" s="38" t="s">
        <v>45</v>
      </c>
      <c r="B11" s="39" t="s">
        <v>47</v>
      </c>
      <c r="C11" s="39" t="s">
        <v>48</v>
      </c>
      <c r="D11" s="39" t="s">
        <v>7</v>
      </c>
      <c r="E11" s="40">
        <v>6</v>
      </c>
      <c r="F11" s="40">
        <v>19</v>
      </c>
      <c r="G11" s="41">
        <f t="shared" si="0"/>
        <v>114</v>
      </c>
    </row>
    <row r="12" spans="1:7" ht="30" x14ac:dyDescent="0.25">
      <c r="A12" s="14" t="s">
        <v>31</v>
      </c>
      <c r="B12" s="2" t="s">
        <v>8</v>
      </c>
      <c r="C12" s="2" t="s">
        <v>9</v>
      </c>
      <c r="D12" s="2" t="s">
        <v>10</v>
      </c>
      <c r="E12" s="5">
        <v>250</v>
      </c>
      <c r="F12" s="5">
        <v>19</v>
      </c>
      <c r="G12" s="16">
        <f t="shared" si="0"/>
        <v>4750</v>
      </c>
    </row>
    <row r="13" spans="1:7" ht="30" x14ac:dyDescent="0.25">
      <c r="A13" s="14" t="s">
        <v>35</v>
      </c>
      <c r="B13" s="2" t="s">
        <v>11</v>
      </c>
      <c r="C13" s="2" t="s">
        <v>12</v>
      </c>
      <c r="D13" s="2" t="s">
        <v>10</v>
      </c>
      <c r="E13" s="5">
        <v>250</v>
      </c>
      <c r="F13" s="5">
        <v>55</v>
      </c>
      <c r="G13" s="16">
        <f t="shared" si="0"/>
        <v>13750</v>
      </c>
    </row>
    <row r="14" spans="1:7" ht="30" x14ac:dyDescent="0.25">
      <c r="A14" s="29" t="s">
        <v>36</v>
      </c>
      <c r="B14" s="2" t="s">
        <v>13</v>
      </c>
      <c r="C14" s="2" t="s">
        <v>14</v>
      </c>
      <c r="D14" s="2" t="s">
        <v>15</v>
      </c>
      <c r="E14" s="30">
        <v>2</v>
      </c>
      <c r="F14" s="30">
        <v>230</v>
      </c>
      <c r="G14" s="16">
        <f t="shared" si="0"/>
        <v>460</v>
      </c>
    </row>
    <row r="15" spans="1:7" ht="30.75" thickBot="1" x14ac:dyDescent="0.3">
      <c r="A15" s="17" t="s">
        <v>46</v>
      </c>
      <c r="B15" s="31" t="s">
        <v>39</v>
      </c>
      <c r="C15" s="31" t="s">
        <v>40</v>
      </c>
      <c r="D15" s="31" t="s">
        <v>15</v>
      </c>
      <c r="E15" s="18">
        <v>3</v>
      </c>
      <c r="F15" s="18">
        <v>230</v>
      </c>
      <c r="G15" s="19">
        <f t="shared" si="0"/>
        <v>690</v>
      </c>
    </row>
    <row r="16" spans="1:7" ht="15.75" thickBot="1" x14ac:dyDescent="0.3">
      <c r="A16" s="4"/>
      <c r="D16" s="59" t="s">
        <v>28</v>
      </c>
      <c r="E16" s="60"/>
      <c r="F16" s="60"/>
      <c r="G16" s="32">
        <f>SUM(G6:G15)</f>
        <v>33170</v>
      </c>
    </row>
    <row r="17" spans="1:9" ht="15.75" thickBot="1" x14ac:dyDescent="0.3">
      <c r="D17" s="61" t="s">
        <v>29</v>
      </c>
      <c r="E17" s="62"/>
      <c r="F17" s="62"/>
      <c r="G17" s="33">
        <f>G16*0.23</f>
        <v>7629.1</v>
      </c>
    </row>
    <row r="18" spans="1:9" ht="15.75" thickBot="1" x14ac:dyDescent="0.3">
      <c r="D18" s="63" t="s">
        <v>30</v>
      </c>
      <c r="E18" s="64"/>
      <c r="F18" s="64"/>
      <c r="G18" s="34">
        <f>G16+G17</f>
        <v>40799.1</v>
      </c>
      <c r="I18" s="36"/>
    </row>
    <row r="20" spans="1:9" x14ac:dyDescent="0.25">
      <c r="C20" s="37"/>
      <c r="D20" s="37"/>
      <c r="E20" s="37"/>
      <c r="F20" s="37"/>
    </row>
    <row r="21" spans="1:9" x14ac:dyDescent="0.25">
      <c r="A21" s="20"/>
      <c r="B21" s="21"/>
      <c r="C21" s="9"/>
      <c r="D21" s="20"/>
      <c r="E21" s="22"/>
      <c r="F21" s="20"/>
      <c r="G21" s="35"/>
    </row>
    <row r="22" spans="1:9" x14ac:dyDescent="0.25">
      <c r="A22" s="23"/>
      <c r="B22" s="24"/>
      <c r="C22" s="25"/>
      <c r="D22" s="26"/>
      <c r="E22" s="27"/>
      <c r="F22" s="23"/>
      <c r="G22" s="6"/>
    </row>
    <row r="23" spans="1:9" ht="65.25" customHeight="1" x14ac:dyDescent="0.25">
      <c r="A23" s="8"/>
      <c r="B23" s="24"/>
      <c r="C23" s="56" t="s">
        <v>41</v>
      </c>
      <c r="D23" s="56"/>
      <c r="E23" s="56"/>
      <c r="F23" s="56"/>
      <c r="G23" s="56"/>
    </row>
    <row r="24" spans="1:9" x14ac:dyDescent="0.25">
      <c r="A24" s="9"/>
      <c r="B24" s="28"/>
      <c r="C24" s="9"/>
      <c r="D24" s="55"/>
      <c r="E24" s="55"/>
      <c r="F24" s="55"/>
      <c r="G24" s="55"/>
      <c r="H24" s="55"/>
    </row>
    <row r="25" spans="1:9" ht="15" customHeight="1" x14ac:dyDescent="0.25">
      <c r="A25" s="7"/>
      <c r="B25" s="24"/>
      <c r="C25" s="54"/>
      <c r="D25" s="54"/>
      <c r="E25" s="54"/>
      <c r="F25" s="54"/>
      <c r="G25" s="54"/>
    </row>
  </sheetData>
  <mergeCells count="8">
    <mergeCell ref="C25:G25"/>
    <mergeCell ref="D24:H24"/>
    <mergeCell ref="C23:G23"/>
    <mergeCell ref="D1:G2"/>
    <mergeCell ref="C1:C2"/>
    <mergeCell ref="D16:F16"/>
    <mergeCell ref="D17:F17"/>
    <mergeCell ref="D18:F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topLeftCell="A25" zoomScale="145" zoomScaleNormal="145" zoomScaleSheetLayoutView="145" workbookViewId="0">
      <selection activeCell="C35" sqref="C35:G35"/>
    </sheetView>
  </sheetViews>
  <sheetFormatPr defaultRowHeight="15" x14ac:dyDescent="0.25"/>
  <cols>
    <col min="1" max="1" width="5.140625" customWidth="1"/>
    <col min="2" max="2" width="17.140625" customWidth="1"/>
    <col min="3" max="3" width="60.85546875" customWidth="1"/>
    <col min="4" max="4" width="11.140625" customWidth="1"/>
    <col min="6" max="6" width="9.140625" customWidth="1"/>
    <col min="7" max="7" width="12.85546875" customWidth="1"/>
    <col min="9" max="9" width="17.85546875" customWidth="1"/>
  </cols>
  <sheetData>
    <row r="1" spans="1:9" ht="37.5" customHeight="1" x14ac:dyDescent="0.25">
      <c r="C1" s="52"/>
      <c r="D1" s="65" t="s">
        <v>96</v>
      </c>
      <c r="E1" s="65"/>
      <c r="F1" s="65"/>
      <c r="G1" s="65"/>
    </row>
    <row r="2" spans="1:9" ht="15.75" customHeight="1" thickBot="1" x14ac:dyDescent="0.3">
      <c r="B2" s="66" t="s">
        <v>94</v>
      </c>
      <c r="C2" s="66"/>
      <c r="D2" s="66"/>
      <c r="E2" s="66"/>
      <c r="F2" s="66"/>
    </row>
    <row r="3" spans="1:9" ht="45" x14ac:dyDescent="0.25">
      <c r="A3" s="10" t="s">
        <v>0</v>
      </c>
      <c r="B3" s="11" t="s">
        <v>16</v>
      </c>
      <c r="C3" s="12" t="s">
        <v>17</v>
      </c>
      <c r="D3" s="11" t="s">
        <v>27</v>
      </c>
      <c r="E3" s="11" t="s">
        <v>18</v>
      </c>
      <c r="F3" s="11" t="s">
        <v>26</v>
      </c>
      <c r="G3" s="13" t="s">
        <v>25</v>
      </c>
    </row>
    <row r="4" spans="1:9" x14ac:dyDescent="0.25">
      <c r="A4" s="14"/>
      <c r="B4" s="1"/>
      <c r="C4" s="49" t="s">
        <v>19</v>
      </c>
      <c r="D4" s="2"/>
      <c r="E4" s="2"/>
      <c r="F4" s="2"/>
      <c r="G4" s="15"/>
    </row>
    <row r="5" spans="1:9" ht="27" customHeight="1" x14ac:dyDescent="0.25">
      <c r="A5" s="14" t="s">
        <v>20</v>
      </c>
      <c r="B5" s="2" t="s">
        <v>1</v>
      </c>
      <c r="C5" s="2" t="s">
        <v>2</v>
      </c>
      <c r="D5" s="2" t="s">
        <v>3</v>
      </c>
      <c r="E5" s="5">
        <v>0.21</v>
      </c>
      <c r="F5" s="5"/>
      <c r="G5" s="16">
        <f>F5*E5</f>
        <v>0</v>
      </c>
    </row>
    <row r="6" spans="1:9" ht="45" x14ac:dyDescent="0.25">
      <c r="A6" s="14" t="s">
        <v>21</v>
      </c>
      <c r="B6" s="2" t="s">
        <v>4</v>
      </c>
      <c r="C6" s="2" t="s">
        <v>5</v>
      </c>
      <c r="D6" s="2" t="s">
        <v>6</v>
      </c>
      <c r="E6" s="40">
        <v>415</v>
      </c>
      <c r="F6" s="5"/>
      <c r="G6" s="16">
        <f t="shared" ref="G6:G27" si="0">F6*E6</f>
        <v>0</v>
      </c>
    </row>
    <row r="7" spans="1:9" ht="45" x14ac:dyDescent="0.25">
      <c r="A7" s="14" t="s">
        <v>22</v>
      </c>
      <c r="B7" s="2" t="s">
        <v>43</v>
      </c>
      <c r="C7" s="2" t="s">
        <v>53</v>
      </c>
      <c r="D7" s="2" t="s">
        <v>7</v>
      </c>
      <c r="E7" s="40">
        <v>430</v>
      </c>
      <c r="F7" s="40"/>
      <c r="G7" s="16">
        <f t="shared" si="0"/>
        <v>0</v>
      </c>
    </row>
    <row r="8" spans="1:9" ht="30" x14ac:dyDescent="0.25">
      <c r="A8" s="14" t="s">
        <v>23</v>
      </c>
      <c r="B8" s="2" t="s">
        <v>8</v>
      </c>
      <c r="C8" s="2" t="s">
        <v>9</v>
      </c>
      <c r="D8" s="2" t="s">
        <v>10</v>
      </c>
      <c r="E8" s="40">
        <v>1080</v>
      </c>
      <c r="F8" s="5"/>
      <c r="G8" s="16">
        <f t="shared" si="0"/>
        <v>0</v>
      </c>
    </row>
    <row r="9" spans="1:9" ht="30" x14ac:dyDescent="0.25">
      <c r="A9" s="14" t="s">
        <v>24</v>
      </c>
      <c r="B9" s="2" t="s">
        <v>11</v>
      </c>
      <c r="C9" s="2" t="s">
        <v>12</v>
      </c>
      <c r="D9" s="2" t="s">
        <v>10</v>
      </c>
      <c r="E9" s="40">
        <v>1080</v>
      </c>
      <c r="F9" s="40"/>
      <c r="G9" s="16">
        <f t="shared" si="0"/>
        <v>0</v>
      </c>
    </row>
    <row r="10" spans="1:9" ht="27" customHeight="1" x14ac:dyDescent="0.25">
      <c r="A10" s="29" t="s">
        <v>45</v>
      </c>
      <c r="B10" s="2" t="s">
        <v>51</v>
      </c>
      <c r="C10" s="2" t="s">
        <v>54</v>
      </c>
      <c r="D10" s="2" t="s">
        <v>15</v>
      </c>
      <c r="E10" s="40">
        <v>7</v>
      </c>
      <c r="F10" s="40"/>
      <c r="G10" s="16">
        <f t="shared" si="0"/>
        <v>0</v>
      </c>
    </row>
    <row r="11" spans="1:9" ht="27.75" customHeight="1" x14ac:dyDescent="0.25">
      <c r="A11" s="29" t="s">
        <v>31</v>
      </c>
      <c r="B11" s="46" t="s">
        <v>95</v>
      </c>
      <c r="C11" s="46" t="s">
        <v>55</v>
      </c>
      <c r="D11" s="46" t="s">
        <v>10</v>
      </c>
      <c r="E11" s="47">
        <v>420</v>
      </c>
      <c r="F11" s="47"/>
      <c r="G11" s="16">
        <f t="shared" si="0"/>
        <v>0</v>
      </c>
    </row>
    <row r="12" spans="1:9" ht="27.75" customHeight="1" x14ac:dyDescent="0.25">
      <c r="A12" s="14" t="s">
        <v>35</v>
      </c>
      <c r="B12" s="2" t="s">
        <v>56</v>
      </c>
      <c r="C12" s="2" t="s">
        <v>93</v>
      </c>
      <c r="D12" s="2" t="s">
        <v>57</v>
      </c>
      <c r="E12" s="40">
        <v>1</v>
      </c>
      <c r="F12" s="40"/>
      <c r="G12" s="16">
        <f t="shared" si="0"/>
        <v>0</v>
      </c>
      <c r="I12" s="51"/>
    </row>
    <row r="13" spans="1:9" ht="16.5" customHeight="1" x14ac:dyDescent="0.25">
      <c r="A13" s="14"/>
      <c r="B13" s="2"/>
      <c r="C13" s="50" t="s">
        <v>64</v>
      </c>
      <c r="D13" s="2"/>
      <c r="E13" s="40"/>
      <c r="F13" s="40"/>
      <c r="G13" s="16"/>
      <c r="I13" s="48"/>
    </row>
    <row r="14" spans="1:9" ht="27.75" customHeight="1" x14ac:dyDescent="0.25">
      <c r="A14" s="14" t="s">
        <v>36</v>
      </c>
      <c r="B14" s="2" t="s">
        <v>1</v>
      </c>
      <c r="C14" s="2" t="s">
        <v>2</v>
      </c>
      <c r="D14" s="2" t="s">
        <v>3</v>
      </c>
      <c r="E14" s="40">
        <v>0.16</v>
      </c>
      <c r="F14" s="40"/>
      <c r="G14" s="16">
        <f t="shared" si="0"/>
        <v>0</v>
      </c>
    </row>
    <row r="15" spans="1:9" ht="27.75" customHeight="1" x14ac:dyDescent="0.25">
      <c r="A15" s="14" t="s">
        <v>46</v>
      </c>
      <c r="B15" s="2" t="s">
        <v>65</v>
      </c>
      <c r="C15" s="2" t="s">
        <v>66</v>
      </c>
      <c r="D15" s="2" t="s">
        <v>6</v>
      </c>
      <c r="E15" s="40">
        <v>32</v>
      </c>
      <c r="F15" s="40"/>
      <c r="G15" s="16">
        <f t="shared" si="0"/>
        <v>0</v>
      </c>
    </row>
    <row r="16" spans="1:9" ht="27.75" customHeight="1" x14ac:dyDescent="0.25">
      <c r="A16" s="14" t="s">
        <v>49</v>
      </c>
      <c r="B16" s="2" t="s">
        <v>67</v>
      </c>
      <c r="C16" s="2" t="s">
        <v>68</v>
      </c>
      <c r="D16" s="2" t="s">
        <v>6</v>
      </c>
      <c r="E16" s="40">
        <v>145</v>
      </c>
      <c r="F16" s="40"/>
      <c r="G16" s="16">
        <f t="shared" si="0"/>
        <v>0</v>
      </c>
    </row>
    <row r="17" spans="1:10" ht="27.75" customHeight="1" x14ac:dyDescent="0.25">
      <c r="A17" s="14" t="s">
        <v>50</v>
      </c>
      <c r="B17" s="2" t="s">
        <v>69</v>
      </c>
      <c r="C17" s="2" t="s">
        <v>70</v>
      </c>
      <c r="D17" s="2" t="s">
        <v>6</v>
      </c>
      <c r="E17" s="40">
        <v>32</v>
      </c>
      <c r="F17" s="40"/>
      <c r="G17" s="16">
        <f t="shared" si="0"/>
        <v>0</v>
      </c>
    </row>
    <row r="18" spans="1:10" ht="27.75" customHeight="1" x14ac:dyDescent="0.25">
      <c r="A18" s="14" t="s">
        <v>58</v>
      </c>
      <c r="B18" s="2" t="s">
        <v>71</v>
      </c>
      <c r="C18" s="2" t="s">
        <v>72</v>
      </c>
      <c r="D18" s="2" t="s">
        <v>6</v>
      </c>
      <c r="E18" s="40">
        <v>145</v>
      </c>
      <c r="F18" s="40"/>
      <c r="G18" s="16">
        <f t="shared" si="0"/>
        <v>0</v>
      </c>
    </row>
    <row r="19" spans="1:10" ht="27.75" customHeight="1" x14ac:dyDescent="0.25">
      <c r="A19" s="14" t="s">
        <v>52</v>
      </c>
      <c r="B19" s="2" t="s">
        <v>73</v>
      </c>
      <c r="C19" s="2" t="s">
        <v>74</v>
      </c>
      <c r="D19" s="2" t="s">
        <v>6</v>
      </c>
      <c r="E19" s="40">
        <v>177</v>
      </c>
      <c r="F19" s="40"/>
      <c r="G19" s="16">
        <f t="shared" si="0"/>
        <v>0</v>
      </c>
    </row>
    <row r="20" spans="1:10" ht="27.75" customHeight="1" x14ac:dyDescent="0.25">
      <c r="A20" s="14" t="s">
        <v>59</v>
      </c>
      <c r="B20" s="2" t="s">
        <v>75</v>
      </c>
      <c r="C20" s="2" t="s">
        <v>76</v>
      </c>
      <c r="D20" s="2" t="s">
        <v>7</v>
      </c>
      <c r="E20" s="40">
        <v>26.5</v>
      </c>
      <c r="F20" s="40"/>
      <c r="G20" s="16">
        <f t="shared" si="0"/>
        <v>0</v>
      </c>
    </row>
    <row r="21" spans="1:10" ht="27.75" customHeight="1" x14ac:dyDescent="0.25">
      <c r="A21" s="14" t="s">
        <v>60</v>
      </c>
      <c r="B21" s="2" t="s">
        <v>77</v>
      </c>
      <c r="C21" s="2" t="s">
        <v>78</v>
      </c>
      <c r="D21" s="2" t="s">
        <v>7</v>
      </c>
      <c r="E21" s="40">
        <v>48</v>
      </c>
      <c r="F21" s="40"/>
      <c r="G21" s="16">
        <f t="shared" si="0"/>
        <v>0</v>
      </c>
    </row>
    <row r="22" spans="1:10" ht="27.75" customHeight="1" x14ac:dyDescent="0.25">
      <c r="A22" s="14" t="s">
        <v>61</v>
      </c>
      <c r="B22" s="2" t="s">
        <v>79</v>
      </c>
      <c r="C22" s="2" t="s">
        <v>80</v>
      </c>
      <c r="D22" s="2" t="s">
        <v>7</v>
      </c>
      <c r="E22" s="40">
        <v>80</v>
      </c>
      <c r="F22" s="40"/>
      <c r="G22" s="16">
        <f t="shared" si="0"/>
        <v>0</v>
      </c>
    </row>
    <row r="23" spans="1:10" ht="27.75" customHeight="1" x14ac:dyDescent="0.25">
      <c r="A23" s="14" t="s">
        <v>62</v>
      </c>
      <c r="B23" s="2" t="s">
        <v>81</v>
      </c>
      <c r="C23" s="2" t="s">
        <v>82</v>
      </c>
      <c r="D23" s="2" t="s">
        <v>15</v>
      </c>
      <c r="E23" s="40">
        <v>3</v>
      </c>
      <c r="F23" s="40"/>
      <c r="G23" s="16">
        <f t="shared" si="0"/>
        <v>0</v>
      </c>
    </row>
    <row r="24" spans="1:10" ht="27.75" customHeight="1" x14ac:dyDescent="0.25">
      <c r="A24" s="14" t="s">
        <v>63</v>
      </c>
      <c r="B24" s="2" t="s">
        <v>83</v>
      </c>
      <c r="C24" s="2" t="s">
        <v>84</v>
      </c>
      <c r="D24" s="2" t="s">
        <v>15</v>
      </c>
      <c r="E24" s="40">
        <v>6</v>
      </c>
      <c r="F24" s="40"/>
      <c r="G24" s="16">
        <f t="shared" si="0"/>
        <v>0</v>
      </c>
    </row>
    <row r="25" spans="1:10" ht="27.75" customHeight="1" x14ac:dyDescent="0.25">
      <c r="A25" s="14" t="s">
        <v>85</v>
      </c>
      <c r="B25" s="2" t="s">
        <v>88</v>
      </c>
      <c r="C25" s="2" t="s">
        <v>89</v>
      </c>
      <c r="D25" s="2" t="s">
        <v>7</v>
      </c>
      <c r="E25" s="40">
        <v>8</v>
      </c>
      <c r="F25" s="40"/>
      <c r="G25" s="16">
        <f t="shared" si="0"/>
        <v>0</v>
      </c>
    </row>
    <row r="26" spans="1:10" ht="27.75" customHeight="1" x14ac:dyDescent="0.25">
      <c r="A26" s="14" t="s">
        <v>86</v>
      </c>
      <c r="B26" s="2" t="s">
        <v>90</v>
      </c>
      <c r="C26" s="2" t="s">
        <v>91</v>
      </c>
      <c r="D26" s="2" t="s">
        <v>92</v>
      </c>
      <c r="E26" s="40">
        <v>1</v>
      </c>
      <c r="F26" s="40"/>
      <c r="G26" s="16">
        <f t="shared" si="0"/>
        <v>0</v>
      </c>
    </row>
    <row r="27" spans="1:10" ht="27.75" customHeight="1" thickBot="1" x14ac:dyDescent="0.3">
      <c r="A27" s="17" t="s">
        <v>87</v>
      </c>
      <c r="B27" s="43" t="s">
        <v>56</v>
      </c>
      <c r="C27" s="43" t="s">
        <v>93</v>
      </c>
      <c r="D27" s="43" t="s">
        <v>57</v>
      </c>
      <c r="E27" s="45">
        <v>1</v>
      </c>
      <c r="F27" s="45"/>
      <c r="G27" s="19">
        <f t="shared" si="0"/>
        <v>0</v>
      </c>
      <c r="I27" s="51"/>
    </row>
    <row r="28" spans="1:10" ht="15.75" thickBot="1" x14ac:dyDescent="0.3">
      <c r="A28" s="4"/>
      <c r="D28" s="59" t="s">
        <v>28</v>
      </c>
      <c r="E28" s="60"/>
      <c r="F28" s="60"/>
      <c r="G28" s="42">
        <f>G5+G6+G7+G8+G9+G10+G11+G12+G14+G15+G16+G17+G18+G19+G20+G21+G22+G23+G24+G25+G26+G27</f>
        <v>0</v>
      </c>
      <c r="I28" s="48"/>
      <c r="J28" s="36"/>
    </row>
    <row r="29" spans="1:10" ht="15.75" thickBot="1" x14ac:dyDescent="0.3">
      <c r="D29" s="61" t="s">
        <v>29</v>
      </c>
      <c r="E29" s="62"/>
      <c r="F29" s="62"/>
      <c r="G29" s="33">
        <f>G28*0.23</f>
        <v>0</v>
      </c>
    </row>
    <row r="30" spans="1:10" ht="15.75" thickBot="1" x14ac:dyDescent="0.3">
      <c r="D30" s="63" t="s">
        <v>30</v>
      </c>
      <c r="E30" s="64"/>
      <c r="F30" s="64"/>
      <c r="G30" s="34">
        <f>G28+G29</f>
        <v>0</v>
      </c>
      <c r="I30" s="44"/>
    </row>
    <row r="32" spans="1:10" ht="63.75" customHeight="1" x14ac:dyDescent="0.25">
      <c r="A32" s="67" t="s">
        <v>97</v>
      </c>
      <c r="B32" s="67"/>
      <c r="C32" s="67"/>
      <c r="D32" s="67"/>
      <c r="E32" s="67"/>
      <c r="F32" s="67"/>
      <c r="G32" s="67"/>
    </row>
    <row r="33" spans="1:8" ht="48" customHeight="1" x14ac:dyDescent="0.25">
      <c r="A33" s="67" t="s">
        <v>98</v>
      </c>
      <c r="B33" s="67"/>
      <c r="C33" s="67"/>
      <c r="D33" s="67"/>
      <c r="E33" s="67"/>
      <c r="F33" s="67"/>
      <c r="G33" s="67"/>
    </row>
    <row r="34" spans="1:8" ht="18.75" hidden="1" customHeight="1" x14ac:dyDescent="0.25">
      <c r="A34" s="8"/>
      <c r="B34" s="24"/>
      <c r="C34" s="56"/>
      <c r="D34" s="56"/>
      <c r="E34" s="56"/>
      <c r="F34" s="56"/>
      <c r="G34" s="56"/>
    </row>
    <row r="35" spans="1:8" ht="35.25" customHeight="1" x14ac:dyDescent="0.25">
      <c r="A35" s="9"/>
      <c r="B35" s="28"/>
      <c r="C35" s="68" t="s">
        <v>99</v>
      </c>
      <c r="D35" s="68"/>
      <c r="E35" s="68"/>
      <c r="F35" s="68"/>
      <c r="G35" s="68"/>
      <c r="H35" s="53"/>
    </row>
    <row r="36" spans="1:8" ht="15" customHeight="1" x14ac:dyDescent="0.25">
      <c r="A36" s="7"/>
      <c r="B36" s="24"/>
      <c r="C36" s="54"/>
      <c r="D36" s="54"/>
      <c r="E36" s="54"/>
      <c r="F36" s="54"/>
      <c r="G36" s="54"/>
    </row>
    <row r="38" spans="1:8" x14ac:dyDescent="0.25">
      <c r="G38" s="4"/>
    </row>
  </sheetData>
  <mergeCells count="10">
    <mergeCell ref="C36:G36"/>
    <mergeCell ref="D1:G1"/>
    <mergeCell ref="D28:F28"/>
    <mergeCell ref="D29:F29"/>
    <mergeCell ref="D30:F30"/>
    <mergeCell ref="C34:G34"/>
    <mergeCell ref="B2:F2"/>
    <mergeCell ref="A32:G32"/>
    <mergeCell ref="A33:G33"/>
    <mergeCell ref="C35:G3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Gdula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UML</cp:lastModifiedBy>
  <cp:lastPrinted>2019-03-18T11:27:31Z</cp:lastPrinted>
  <dcterms:created xsi:type="dcterms:W3CDTF">2017-04-18T08:57:19Z</dcterms:created>
  <dcterms:modified xsi:type="dcterms:W3CDTF">2019-03-18T11:39:18Z</dcterms:modified>
</cp:coreProperties>
</file>