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zytkownik\Desktop\parking_warszawska\formularze cenowe\"/>
    </mc:Choice>
  </mc:AlternateContent>
  <bookViews>
    <workbookView xWindow="0" yWindow="0" windowWidth="14370" windowHeight="7515"/>
  </bookViews>
  <sheets>
    <sheet name="Arkusz1" sheetId="1" r:id="rId1"/>
  </sheets>
  <calcPr calcId="152511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7" i="1"/>
  <c r="G27" i="1" l="1"/>
  <c r="G28" i="1" s="1"/>
  <c r="G29" i="1" l="1"/>
</calcChain>
</file>

<file path=xl/sharedStrings.xml><?xml version="1.0" encoding="utf-8"?>
<sst xmlns="http://schemas.openxmlformats.org/spreadsheetml/2006/main" count="99" uniqueCount="81">
  <si>
    <t>KNNR 6 0403-03</t>
  </si>
  <si>
    <t>Krawężniki betonowe wystające o wymiarach 15x30 cm z wykonaniem ław betonowych na podsypce cementowo-piaskowej</t>
  </si>
  <si>
    <t>m</t>
  </si>
  <si>
    <t>m2</t>
  </si>
  <si>
    <t>KNR 2-31 1406-03</t>
  </si>
  <si>
    <t>Regulacja pionowa studzienek dla włazów kanałowych</t>
  </si>
  <si>
    <t>Podstawa wyceny</t>
  </si>
  <si>
    <t>Opis robót</t>
  </si>
  <si>
    <t>Obmiar</t>
  </si>
  <si>
    <t>Wartość</t>
  </si>
  <si>
    <t>RAZEM NETTO</t>
  </si>
  <si>
    <t>PODATEK VAT 23%</t>
  </si>
  <si>
    <t>RAZEM BRUTTO</t>
  </si>
  <si>
    <t>KNR 2-31 0813-03</t>
  </si>
  <si>
    <t>Rozebranie krawężników betonowych 15x30 cm na podsypce cementowo-piaskowej</t>
  </si>
  <si>
    <t>KNR 2-31 1509-06</t>
  </si>
  <si>
    <t>t</t>
  </si>
  <si>
    <t>KNR 2-31 1511-01</t>
  </si>
  <si>
    <t>KSNR 6 0805-06</t>
  </si>
  <si>
    <t>Rozebranie chodników z płyt betonowych o wymiarach 50x50x7 cm na podsypce piaskowej</t>
  </si>
  <si>
    <t>KNR 2-31 1509-05</t>
  </si>
  <si>
    <t>KNR 2-31 0803-03 0803-04</t>
  </si>
  <si>
    <t>Mechaniczne rozebranie nawierzchni z mieszanek mineralno-bitumicznych o grubości 6 cm (nawierzchnie na zjazdach)</t>
  </si>
  <si>
    <t>KNR 2-31 0801-03</t>
  </si>
  <si>
    <t>KNR 2-31 1510-05</t>
  </si>
  <si>
    <t>KNR 2-31 1511-02</t>
  </si>
  <si>
    <t>KNR 2-31 0805-03</t>
  </si>
  <si>
    <t>KSNR 6 0502-02</t>
  </si>
  <si>
    <t>Chodniki z kostki brukowej betonowej grubości 6 cm na podsypce cementowo-piaskowej z wypełnieniem spoin piaskiem</t>
  </si>
  <si>
    <t>KSNR 6 0502-03</t>
  </si>
  <si>
    <t>Chodniki z kostki brukowej betonowej grubości 8 cm na podsypce cementowo-piaskowej z wypełnieniem spoin piaskiem (nawierzchnia na wjazdach)</t>
  </si>
  <si>
    <t>KNR 2-31 1406-04</t>
  </si>
  <si>
    <t>Regulacja pionowa studzienek dla zaworów wodociągowych i gazowych</t>
  </si>
  <si>
    <t>KNR AT-03 0102-02</t>
  </si>
  <si>
    <t>KNNR 6 0309-02</t>
  </si>
  <si>
    <t>Nawierzchnie z mieszanek mineralno-bitumicznych asfaltowych o grubości po zagęszczeniu 4 cm (warstwa ścieralna)</t>
  </si>
  <si>
    <t>jedn,miary</t>
  </si>
  <si>
    <t>Wartość jednostk,</t>
  </si>
  <si>
    <t>Dodatek do tabl,1509 za transport na każde dalsze 0,5 km (krawężniki z rozbiórki) analogia - 3 km Krotność = 6</t>
  </si>
  <si>
    <t>Dodatek do tabl,1509 za transport na każde dalsze 0,5 km (płytki chodnikowe) analogia - 3 km Krotność = 6</t>
  </si>
  <si>
    <t>Dodatek do tabl,1510 za transport na każde dalsze 0,5 km analogia 3 - km (nawierzchnia asfaltowa i betonowa z rozbiórki zjazdów) Krotność = 6</t>
  </si>
  <si>
    <t>Roboty remontowe - frezowanie nawierzchni bitumicznej o gr, 4 cm z wywozem materiału z rozbiórki na odl, do 1 km</t>
  </si>
  <si>
    <t>element 1</t>
  </si>
  <si>
    <t>roboty drogowe ul. Franciszkańska</t>
  </si>
  <si>
    <t>11.</t>
  </si>
  <si>
    <t>12.</t>
  </si>
  <si>
    <t>13.</t>
  </si>
  <si>
    <t>14.</t>
  </si>
  <si>
    <t>15.</t>
  </si>
  <si>
    <t>16.</t>
  </si>
  <si>
    <t>17.</t>
  </si>
  <si>
    <t>18.</t>
  </si>
  <si>
    <t>szt</t>
  </si>
  <si>
    <t>20.</t>
  </si>
  <si>
    <t>Lp.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</si>
  <si>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</si>
  <si>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</si>
  <si>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</si>
  <si>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</si>
  <si>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</si>
  <si>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</si>
  <si>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</si>
  <si>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</si>
  <si>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</si>
  <si>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</si>
  <si>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19.</t>
  </si>
  <si>
    <t>Transport wewnętrzny materiałów sztukowych o masie 50-100 kg pojazdami skrzyniowymi na odległość do 0,5 km z załadunkiem i wyładunkiem ręcznym (krawężniki z rozbiórki)</t>
  </si>
  <si>
    <t>Transport wewnętrzny materiałów sztukowych o masie do 50 kg pojazdami skrzyniowymi na odległość do 0,5 km z załadunkiem i wyładunkiem ręcznym (PŁYTKI CHODNIKOWE)</t>
  </si>
  <si>
    <t>42,64</t>
  </si>
  <si>
    <t>Mechaniczne rozebranie podbudowy betonowej o grubości 12 cm (nawierzchnie na zjazdach)</t>
  </si>
  <si>
    <t>Transport wewnętrzny nawierzchni rozbiórkowej pojazdami samowyładowczymi na odległość do 0,5 km z załadunkiem mechanicznym (nawierzchnia asfaltowa z rozbiórki zjazdów) + (nawierzchnia betonowa z rozbiorki zjazdów)</t>
  </si>
  <si>
    <t>20,51</t>
  </si>
  <si>
    <t>Ręczne rozebranie nawierzchni z kostki betonowej o wysokości 6 i 8 cm na podsypce cementowo-piaskowej (nawierzchnia chodnika i zjazdów)</t>
  </si>
  <si>
    <t>Obrzeża betonowe o wym. 20x6 cm na podsypce piaskowej z wypełnieniem spoin piaskiem</t>
  </si>
  <si>
    <t>KNR 2-31 0401-03</t>
  </si>
  <si>
    <t>Rowki pod krawężniki i ławy krawężnikowe o wymiarach 30x30 cm w gruncie kat,I-II</t>
  </si>
  <si>
    <t>KNR 2-31 0407-02</t>
  </si>
  <si>
    <r>
      <t xml:space="preserve">Formularz cenowy na wykonanie robót drogowych dotyczących zadania pod nazwą </t>
    </r>
    <r>
      <rPr>
        <b/>
        <sz val="11"/>
        <color theme="1"/>
        <rFont val="Calibri"/>
        <family val="2"/>
        <charset val="238"/>
        <scheme val="minor"/>
      </rPr>
      <t>"Przebudowa ul. A Krajowej"</t>
    </r>
  </si>
  <si>
    <t>………………………………………………………………………….</t>
  </si>
  <si>
    <t xml:space="preserve">                                                                                                                                                                    Podpis upoważnionego przedstawiciela oferenta</t>
  </si>
  <si>
    <t xml:space="preserve">                                                                                                             Zał. nr 2.4 do SIWZ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</si>
</sst>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2"/>
      <color theme="1"/>
      <name val="Calibri"/>
      <family val="2"/>
      <charset val="238"/>
      <scheme val="minor"/>
    </font>
    <font>
      <sz val="14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51">
    <xf numFmtId="0" fontId="0" fillId="0" borderId="0" xfId="0"/>
    <xf numFmtId="0" fontId="0" fillId="0" borderId="1" xfId="0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2" fontId="0" fillId="0" borderId="12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" xfId="0" applyBorder="1"/>
    <xf numFmtId="0" fontId="0" fillId="0" borderId="0" xfId="0" applyBorder="1"/>
    <xf numFmtId="0" fontId="0" fillId="0" borderId="0" xfId="0" applyFill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/>
    </xf>
    <xf numFmtId="0" fontId="0" fillId="0" borderId="16" xfId="0" applyBorder="1"/>
    <xf numFmtId="0" fontId="1" fillId="0" borderId="0" xfId="0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0" fontId="0" fillId="0" borderId="20" xfId="0" applyBorder="1"/>
    <xf numFmtId="0" fontId="0" fillId="0" borderId="20" xfId="0" applyBorder="1" applyAlignment="1">
      <alignment vertical="center"/>
    </xf>
    <xf numFmtId="0" fontId="0" fillId="0" borderId="14" xfId="0" applyBorder="1"/>
    <xf numFmtId="0" fontId="0" fillId="0" borderId="21" xfId="0" applyBorder="1" applyAlignment="1">
      <alignment horizontal="center" vertical="center"/>
    </xf>
    <xf numFmtId="0" fontId="0" fillId="0" borderId="15" xfId="0" applyBorder="1" applyAlignment="1">
      <alignment horizontal="center" wrapText="1"/>
    </xf>
    <xf numFmtId="0" fontId="4" fillId="0" borderId="0" xfId="0" applyFont="1"/>
    <xf numFmtId="4" fontId="0" fillId="0" borderId="1" xfId="0" applyNumberFormat="1" applyBorder="1" applyAlignment="1">
      <alignment horizontal="center" vertical="center" wrapText="1"/>
    </xf>
    <xf numFmtId="4" fontId="0" fillId="0" borderId="6" xfId="0" applyNumberFormat="1" applyBorder="1" applyAlignment="1">
      <alignment horizontal="center" vertical="center" wrapText="1"/>
    </xf>
    <xf numFmtId="4" fontId="0" fillId="0" borderId="12" xfId="0" applyNumberFormat="1" applyBorder="1" applyAlignment="1">
      <alignment horizontal="center" vertical="center" wrapText="1"/>
    </xf>
    <xf numFmtId="4" fontId="0" fillId="0" borderId="13" xfId="0" applyNumberForma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22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5" fillId="0" borderId="0" xfId="0" applyFont="1" applyAlignment="1">
      <alignment horizontal="center" vertical="center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tabSelected="1" workbookViewId="0">
      <selection activeCell="K8" sqref="K8"/>
    </sheetView>
  </sheetViews>
  <sheetFormatPr defaultRowHeight="15" x14ac:dyDescent="0.25"/>
  <cols>
    <col min="1" max="1" width="5.140625" customWidth="1"/>
    <col min="2" max="2" width="11.7109375" customWidth="1"/>
    <col min="3" max="3" width="71.140625" customWidth="1"/>
    <col min="4" max="4" width="11.140625" customWidth="1"/>
    <col min="7" max="7" width="12.85546875" customWidth="1"/>
  </cols>
  <sheetData>
    <row r="1" spans="1:7" ht="15" customHeight="1" x14ac:dyDescent="0.25">
      <c r="C1" s="50" t="s">
        <v>80</v>
      </c>
      <c r="D1" s="38"/>
      <c r="E1" s="38"/>
      <c r="F1" s="38"/>
      <c r="G1" s="38"/>
    </row>
    <row r="2" spans="1:7" ht="10.5" customHeight="1" x14ac:dyDescent="0.25">
      <c r="C2" s="38"/>
      <c r="D2" s="38"/>
      <c r="E2" s="38"/>
      <c r="F2" s="38"/>
      <c r="G2" s="38"/>
    </row>
    <row r="3" spans="1:7" ht="15.75" hidden="1" customHeight="1" x14ac:dyDescent="0.25">
      <c r="C3" s="38"/>
      <c r="D3" s="38"/>
      <c r="E3" s="38"/>
      <c r="F3" s="38"/>
      <c r="G3" s="38"/>
    </row>
    <row r="4" spans="1:7" ht="30.75" customHeight="1" thickBot="1" x14ac:dyDescent="0.3">
      <c r="B4" s="39" t="s">
        <v>77</v>
      </c>
      <c r="C4" s="39"/>
      <c r="D4" s="39"/>
      <c r="E4" s="39"/>
      <c r="F4" s="39"/>
    </row>
    <row r="5" spans="1:7" ht="15" customHeight="1" x14ac:dyDescent="0.25">
      <c r="A5" s="5" t="s">
        <v>54</v>
      </c>
      <c r="B5" s="6" t="s">
        <v>6</v>
      </c>
      <c r="C5" s="7" t="s">
        <v>7</v>
      </c>
      <c r="D5" s="6" t="s">
        <v>36</v>
      </c>
      <c r="E5" s="6" t="s">
        <v>8</v>
      </c>
      <c r="F5" s="6" t="s">
        <v>37</v>
      </c>
      <c r="G5" s="8" t="s">
        <v>9</v>
      </c>
    </row>
    <row r="6" spans="1:7" x14ac:dyDescent="0.25">
      <c r="A6" s="9"/>
      <c r="B6" s="18" t="s">
        <v>42</v>
      </c>
      <c r="C6" s="18" t="s">
        <v>43</v>
      </c>
      <c r="D6" s="1"/>
      <c r="E6" s="1"/>
      <c r="F6" s="1"/>
      <c r="G6" s="10"/>
    </row>
    <row r="7" spans="1:7" ht="30" x14ac:dyDescent="0.25">
      <c r="A7" s="11" t="s">
        <v>55</v>
      </c>
      <c r="B7" s="1" t="s">
        <v>13</v>
      </c>
      <c r="C7" s="1" t="s">
        <v>14</v>
      </c>
      <c r="D7" s="1" t="s">
        <v>2</v>
      </c>
      <c r="E7" s="2">
        <v>410</v>
      </c>
      <c r="F7" s="34">
        <v>0</v>
      </c>
      <c r="G7" s="35">
        <f>F7*E7</f>
        <v>0</v>
      </c>
    </row>
    <row r="8" spans="1:7" ht="45" x14ac:dyDescent="0.25">
      <c r="A8" s="11" t="s">
        <v>56</v>
      </c>
      <c r="B8" s="1" t="s">
        <v>15</v>
      </c>
      <c r="C8" s="1" t="s">
        <v>66</v>
      </c>
      <c r="D8" s="1" t="s">
        <v>16</v>
      </c>
      <c r="E8" s="16">
        <v>42.64</v>
      </c>
      <c r="F8" s="34">
        <v>0</v>
      </c>
      <c r="G8" s="35">
        <f t="shared" ref="G8:G26" si="0">F8*E8</f>
        <v>0</v>
      </c>
    </row>
    <row r="9" spans="1:7" ht="30" x14ac:dyDescent="0.25">
      <c r="A9" s="9" t="s">
        <v>57</v>
      </c>
      <c r="B9" s="1" t="s">
        <v>17</v>
      </c>
      <c r="C9" s="1" t="s">
        <v>38</v>
      </c>
      <c r="D9" s="1" t="s">
        <v>16</v>
      </c>
      <c r="E9" s="19" t="s">
        <v>68</v>
      </c>
      <c r="F9" s="34">
        <v>0</v>
      </c>
      <c r="G9" s="35">
        <f t="shared" si="0"/>
        <v>0</v>
      </c>
    </row>
    <row r="10" spans="1:7" ht="30" x14ac:dyDescent="0.25">
      <c r="A10" s="9" t="s">
        <v>58</v>
      </c>
      <c r="B10" s="1" t="s">
        <v>18</v>
      </c>
      <c r="C10" s="1" t="s">
        <v>19</v>
      </c>
      <c r="D10" s="1" t="s">
        <v>3</v>
      </c>
      <c r="E10" s="2">
        <v>350</v>
      </c>
      <c r="F10" s="34">
        <v>0</v>
      </c>
      <c r="G10" s="35">
        <f t="shared" si="0"/>
        <v>0</v>
      </c>
    </row>
    <row r="11" spans="1:7" ht="45" x14ac:dyDescent="0.25">
      <c r="A11" s="9" t="s">
        <v>59</v>
      </c>
      <c r="B11" s="1" t="s">
        <v>20</v>
      </c>
      <c r="C11" s="1" t="s">
        <v>67</v>
      </c>
      <c r="D11" s="1" t="s">
        <v>16</v>
      </c>
      <c r="E11" s="2">
        <v>56</v>
      </c>
      <c r="F11" s="34">
        <v>0</v>
      </c>
      <c r="G11" s="35">
        <f t="shared" si="0"/>
        <v>0</v>
      </c>
    </row>
    <row r="12" spans="1:7" ht="30" x14ac:dyDescent="0.25">
      <c r="A12" s="12" t="s">
        <v>60</v>
      </c>
      <c r="B12" s="13" t="s">
        <v>17</v>
      </c>
      <c r="C12" s="13" t="s">
        <v>39</v>
      </c>
      <c r="D12" s="13" t="s">
        <v>16</v>
      </c>
      <c r="E12" s="14">
        <v>56</v>
      </c>
      <c r="F12" s="36">
        <v>0</v>
      </c>
      <c r="G12" s="35">
        <f t="shared" si="0"/>
        <v>0</v>
      </c>
    </row>
    <row r="13" spans="1:7" ht="45" x14ac:dyDescent="0.25">
      <c r="A13" s="9" t="s">
        <v>61</v>
      </c>
      <c r="B13" s="1" t="s">
        <v>21</v>
      </c>
      <c r="C13" s="1" t="s">
        <v>22</v>
      </c>
      <c r="D13" s="1" t="s">
        <v>3</v>
      </c>
      <c r="E13" s="2">
        <v>65</v>
      </c>
      <c r="F13" s="34">
        <v>0</v>
      </c>
      <c r="G13" s="35">
        <f t="shared" si="0"/>
        <v>0</v>
      </c>
    </row>
    <row r="14" spans="1:7" ht="30" x14ac:dyDescent="0.25">
      <c r="A14" s="9" t="s">
        <v>62</v>
      </c>
      <c r="B14" s="20" t="s">
        <v>23</v>
      </c>
      <c r="C14" s="1" t="s">
        <v>69</v>
      </c>
      <c r="D14" s="1" t="s">
        <v>3</v>
      </c>
      <c r="E14" s="2">
        <v>39</v>
      </c>
      <c r="F14" s="34">
        <v>0</v>
      </c>
      <c r="G14" s="35">
        <f t="shared" si="0"/>
        <v>0</v>
      </c>
    </row>
    <row r="15" spans="1:7" ht="60" x14ac:dyDescent="0.25">
      <c r="A15" s="9" t="s">
        <v>63</v>
      </c>
      <c r="B15" s="1" t="s">
        <v>24</v>
      </c>
      <c r="C15" s="20" t="s">
        <v>70</v>
      </c>
      <c r="D15" s="1" t="s">
        <v>16</v>
      </c>
      <c r="E15" s="19" t="s">
        <v>71</v>
      </c>
      <c r="F15" s="34">
        <v>0</v>
      </c>
      <c r="G15" s="35">
        <f t="shared" si="0"/>
        <v>0</v>
      </c>
    </row>
    <row r="16" spans="1:7" ht="30" x14ac:dyDescent="0.25">
      <c r="A16" s="9" t="s">
        <v>64</v>
      </c>
      <c r="B16" s="1" t="s">
        <v>25</v>
      </c>
      <c r="C16" s="1" t="s">
        <v>40</v>
      </c>
      <c r="D16" s="1" t="s">
        <v>16</v>
      </c>
      <c r="E16" s="19" t="s">
        <v>71</v>
      </c>
      <c r="F16" s="34">
        <v>0</v>
      </c>
      <c r="G16" s="35">
        <f t="shared" si="0"/>
        <v>0</v>
      </c>
    </row>
    <row r="17" spans="1:7" ht="30" x14ac:dyDescent="0.25">
      <c r="A17" s="9" t="s">
        <v>44</v>
      </c>
      <c r="B17" s="20" t="s">
        <v>26</v>
      </c>
      <c r="C17" s="1" t="s">
        <v>72</v>
      </c>
      <c r="D17" s="1" t="s">
        <v>3</v>
      </c>
      <c r="E17" s="2">
        <v>52</v>
      </c>
      <c r="F17" s="34">
        <v>0</v>
      </c>
      <c r="G17" s="35">
        <f t="shared" si="0"/>
        <v>0</v>
      </c>
    </row>
    <row r="18" spans="1:7" ht="30" x14ac:dyDescent="0.25">
      <c r="A18" s="9" t="s">
        <v>45</v>
      </c>
      <c r="B18" s="1" t="s">
        <v>74</v>
      </c>
      <c r="C18" s="1" t="s">
        <v>75</v>
      </c>
      <c r="D18" s="1" t="s">
        <v>2</v>
      </c>
      <c r="E18" s="2">
        <v>410</v>
      </c>
      <c r="F18" s="34">
        <v>0</v>
      </c>
      <c r="G18" s="35">
        <f t="shared" si="0"/>
        <v>0</v>
      </c>
    </row>
    <row r="19" spans="1:7" ht="30" x14ac:dyDescent="0.25">
      <c r="A19" s="9" t="s">
        <v>46</v>
      </c>
      <c r="B19" s="1" t="s">
        <v>0</v>
      </c>
      <c r="C19" s="1" t="s">
        <v>1</v>
      </c>
      <c r="D19" s="1" t="s">
        <v>2</v>
      </c>
      <c r="E19" s="2">
        <v>410</v>
      </c>
      <c r="F19" s="34">
        <v>0</v>
      </c>
      <c r="G19" s="35">
        <f t="shared" si="0"/>
        <v>0</v>
      </c>
    </row>
    <row r="20" spans="1:7" ht="30" x14ac:dyDescent="0.25">
      <c r="A20" s="9" t="s">
        <v>47</v>
      </c>
      <c r="B20" s="1" t="s">
        <v>27</v>
      </c>
      <c r="C20" s="1" t="s">
        <v>28</v>
      </c>
      <c r="D20" s="1" t="s">
        <v>3</v>
      </c>
      <c r="E20" s="2">
        <v>290</v>
      </c>
      <c r="F20" s="34">
        <v>0</v>
      </c>
      <c r="G20" s="35">
        <f t="shared" si="0"/>
        <v>0</v>
      </c>
    </row>
    <row r="21" spans="1:7" ht="45" x14ac:dyDescent="0.25">
      <c r="A21" s="9" t="s">
        <v>48</v>
      </c>
      <c r="B21" s="1" t="s">
        <v>29</v>
      </c>
      <c r="C21" s="20" t="s">
        <v>30</v>
      </c>
      <c r="D21" s="1" t="s">
        <v>3</v>
      </c>
      <c r="E21" s="2">
        <v>130</v>
      </c>
      <c r="F21" s="34">
        <v>0</v>
      </c>
      <c r="G21" s="35">
        <f t="shared" si="0"/>
        <v>0</v>
      </c>
    </row>
    <row r="22" spans="1:7" ht="30" x14ac:dyDescent="0.25">
      <c r="A22" s="9" t="s">
        <v>49</v>
      </c>
      <c r="B22" s="20" t="s">
        <v>4</v>
      </c>
      <c r="C22" s="1" t="s">
        <v>5</v>
      </c>
      <c r="D22" s="1" t="s">
        <v>52</v>
      </c>
      <c r="E22" s="2">
        <v>9</v>
      </c>
      <c r="F22" s="34">
        <v>0</v>
      </c>
      <c r="G22" s="35">
        <f t="shared" si="0"/>
        <v>0</v>
      </c>
    </row>
    <row r="23" spans="1:7" ht="30" x14ac:dyDescent="0.25">
      <c r="A23" s="9" t="s">
        <v>50</v>
      </c>
      <c r="B23" s="1" t="s">
        <v>31</v>
      </c>
      <c r="C23" s="20" t="s">
        <v>32</v>
      </c>
      <c r="D23" s="1" t="s">
        <v>52</v>
      </c>
      <c r="E23" s="2">
        <v>5</v>
      </c>
      <c r="F23" s="34">
        <v>0</v>
      </c>
      <c r="G23" s="35">
        <f t="shared" si="0"/>
        <v>0</v>
      </c>
    </row>
    <row r="24" spans="1:7" ht="30" x14ac:dyDescent="0.25">
      <c r="A24" s="9" t="s">
        <v>51</v>
      </c>
      <c r="B24" s="15" t="s">
        <v>33</v>
      </c>
      <c r="C24" s="15" t="s">
        <v>41</v>
      </c>
      <c r="D24" s="1" t="s">
        <v>3</v>
      </c>
      <c r="E24" s="2">
        <v>20</v>
      </c>
      <c r="F24" s="34">
        <v>0</v>
      </c>
      <c r="G24" s="35">
        <f t="shared" si="0"/>
        <v>0</v>
      </c>
    </row>
    <row r="25" spans="1:7" ht="30" x14ac:dyDescent="0.25">
      <c r="A25" s="9" t="s">
        <v>65</v>
      </c>
      <c r="B25" s="15" t="s">
        <v>76</v>
      </c>
      <c r="C25" s="17" t="s">
        <v>73</v>
      </c>
      <c r="D25" s="1" t="s">
        <v>2</v>
      </c>
      <c r="E25" s="2">
        <v>20</v>
      </c>
      <c r="F25" s="34">
        <v>0</v>
      </c>
      <c r="G25" s="35">
        <f t="shared" si="0"/>
        <v>0</v>
      </c>
    </row>
    <row r="26" spans="1:7" ht="30.75" thickBot="1" x14ac:dyDescent="0.3">
      <c r="A26" s="31" t="s">
        <v>53</v>
      </c>
      <c r="B26" s="32" t="s">
        <v>34</v>
      </c>
      <c r="C26" s="32" t="s">
        <v>35</v>
      </c>
      <c r="D26" s="13" t="s">
        <v>3</v>
      </c>
      <c r="E26" s="14">
        <v>900</v>
      </c>
      <c r="F26" s="36">
        <v>0</v>
      </c>
      <c r="G26" s="37">
        <f t="shared" si="0"/>
        <v>0</v>
      </c>
    </row>
    <row r="27" spans="1:7" x14ac:dyDescent="0.25">
      <c r="A27" s="29"/>
      <c r="B27" s="28"/>
      <c r="C27" s="30"/>
      <c r="D27" s="42" t="s">
        <v>10</v>
      </c>
      <c r="E27" s="43"/>
      <c r="F27" s="44"/>
      <c r="G27" s="24">
        <f>SUM(G7:G26)</f>
        <v>0</v>
      </c>
    </row>
    <row r="28" spans="1:7" x14ac:dyDescent="0.25">
      <c r="A28" s="21"/>
      <c r="B28" s="21"/>
      <c r="C28" s="25"/>
      <c r="D28" s="45" t="s">
        <v>11</v>
      </c>
      <c r="E28" s="46"/>
      <c r="F28" s="47"/>
      <c r="G28" s="3">
        <f>G27*0.23</f>
        <v>0</v>
      </c>
    </row>
    <row r="29" spans="1:7" ht="15.75" thickBot="1" x14ac:dyDescent="0.3">
      <c r="A29" s="21"/>
      <c r="B29" s="21"/>
      <c r="C29" s="25"/>
      <c r="D29" s="48" t="s">
        <v>12</v>
      </c>
      <c r="E29" s="49"/>
      <c r="F29" s="49"/>
      <c r="G29" s="4">
        <f>G27+G28</f>
        <v>0</v>
      </c>
    </row>
    <row r="30" spans="1:7" x14ac:dyDescent="0.25">
      <c r="A30" s="23"/>
      <c r="B30" s="22"/>
      <c r="C30" s="22"/>
      <c r="D30" s="26"/>
      <c r="E30" s="26"/>
      <c r="F30" s="26"/>
      <c r="G30" s="27"/>
    </row>
    <row r="32" spans="1:7" ht="15.75" x14ac:dyDescent="0.25">
      <c r="C32" s="33"/>
      <c r="D32" s="33"/>
    </row>
    <row r="33" spans="3:7" x14ac:dyDescent="0.25">
      <c r="D33" s="40" t="s">
        <v>78</v>
      </c>
      <c r="E33" s="40"/>
      <c r="F33" s="40"/>
      <c r="G33" s="40"/>
    </row>
    <row r="34" spans="3:7" x14ac:dyDescent="0.25">
      <c r="C34" s="40" t="s">
        <v>79</v>
      </c>
      <c r="D34" s="40"/>
      <c r="E34" s="40"/>
      <c r="F34" s="40"/>
      <c r="G34" s="40"/>
    </row>
    <row r="35" spans="3:7" x14ac:dyDescent="0.25">
      <c r="C35" s="41"/>
      <c r="D35" s="41"/>
      <c r="E35" s="41"/>
      <c r="F35" s="41"/>
      <c r="G35" s="41"/>
    </row>
  </sheetData>
  <mergeCells count="8">
    <mergeCell ref="B4:F4"/>
    <mergeCell ref="C34:G34"/>
    <mergeCell ref="D33:G33"/>
    <mergeCell ref="C35:G35"/>
    <mergeCell ref="D27:F27"/>
    <mergeCell ref="D28:F28"/>
    <mergeCell ref="D29:F29"/>
    <mergeCell ref="C1:G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uzytkownik</dc:creator>
  <cp:lastModifiedBy>uzytkownik</cp:lastModifiedBy>
  <cp:lastPrinted>2017-06-06T10:05:20Z</cp:lastPrinted>
  <dcterms:created xsi:type="dcterms:W3CDTF">2017-04-18T08:57:19Z</dcterms:created>
  <dcterms:modified xsi:type="dcterms:W3CDTF">2018-06-20T12:23:06Z</dcterms:modified>
</cp:coreProperties>
</file>