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LMAN\!D\TADEK 2018\2018 ZAMOWIENIA PUBL\2018 PRZETARGI I POZOST ZAMOWNIENIA USTAWOWE\2018_6_KANAL_BUDOWA KS_KĄTY _3\29.05\"/>
    </mc:Choice>
  </mc:AlternateContent>
  <bookViews>
    <workbookView xWindow="0" yWindow="0" windowWidth="19200" windowHeight="7310" activeTab="1"/>
  </bookViews>
  <sheets>
    <sheet name="Arkusz1" sheetId="3" r:id="rId1"/>
    <sheet name="UMLeżajsk" sheetId="4" r:id="rId2"/>
  </sheets>
  <definedNames>
    <definedName name="_xlnm.Print_Area" localSheetId="0">Arkusz1!$A$1:$G$80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3" l="1"/>
  <c r="G70" i="3"/>
  <c r="G71" i="3"/>
  <c r="G72" i="3"/>
  <c r="G73" i="3"/>
  <c r="G59" i="3"/>
  <c r="G60" i="3"/>
  <c r="G61" i="3"/>
  <c r="G62" i="3"/>
  <c r="G63" i="3"/>
  <c r="G64" i="3"/>
  <c r="G65" i="3"/>
  <c r="G66" i="3"/>
  <c r="G67" i="3"/>
  <c r="G68" i="3"/>
  <c r="G50" i="3"/>
  <c r="G51" i="3"/>
  <c r="G52" i="3"/>
  <c r="G53" i="3"/>
  <c r="G54" i="3"/>
  <c r="G55" i="3"/>
  <c r="G56" i="3"/>
  <c r="G57" i="3"/>
  <c r="G58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27" i="3"/>
  <c r="G28" i="3"/>
  <c r="G29" i="3"/>
  <c r="G30" i="3"/>
  <c r="G31" i="3"/>
  <c r="G32" i="3"/>
  <c r="G33" i="3"/>
  <c r="G34" i="3"/>
  <c r="G35" i="3"/>
  <c r="G36" i="3"/>
  <c r="G19" i="3"/>
  <c r="G20" i="3"/>
  <c r="G21" i="3"/>
  <c r="G22" i="3"/>
  <c r="G23" i="3"/>
  <c r="G24" i="3"/>
  <c r="G25" i="3"/>
  <c r="G26" i="3"/>
  <c r="G11" i="3"/>
  <c r="G12" i="3"/>
  <c r="G13" i="3"/>
  <c r="G14" i="3"/>
  <c r="G15" i="3"/>
  <c r="G16" i="3"/>
  <c r="G17" i="3"/>
  <c r="G18" i="3"/>
  <c r="G8" i="3"/>
  <c r="G9" i="3"/>
  <c r="G10" i="3"/>
  <c r="G7" i="3"/>
  <c r="G74" i="3" l="1"/>
</calcChain>
</file>

<file path=xl/sharedStrings.xml><?xml version="1.0" encoding="utf-8"?>
<sst xmlns="http://schemas.openxmlformats.org/spreadsheetml/2006/main" count="486" uniqueCount="167">
  <si>
    <t>Lp.</t>
  </si>
  <si>
    <t>Podstawa wyceny</t>
  </si>
  <si>
    <t>Opis robót</t>
  </si>
  <si>
    <t>Obmiar</t>
  </si>
  <si>
    <t>Wartość jednostk.</t>
  </si>
  <si>
    <t>Wartość</t>
  </si>
  <si>
    <t>RAZEM ROBOTY - PODATEK VAT 23 %</t>
  </si>
  <si>
    <t>OGÓŁEM ROBOTY  brutto</t>
  </si>
  <si>
    <t>m2</t>
  </si>
  <si>
    <t>m</t>
  </si>
  <si>
    <t>m3</t>
  </si>
  <si>
    <t>KNNR 1 0208-02</t>
  </si>
  <si>
    <t>KNNR 1 0202-07</t>
  </si>
  <si>
    <t>Roboty ziemne wykonywane koparkami podsiębiernymi o poj.łyżki 0.60 m3 w gr.kat. I-II z transportem urobku na odległość do 1 km samochodami samowyładowczymi</t>
  </si>
  <si>
    <t>KNR 4-04 1103-04</t>
  </si>
  <si>
    <t>KNNR 6 0101-03</t>
  </si>
  <si>
    <t>Koryta wykonywane mechanicznie gł. 30 cm w gruncie kat. II-VI na całej szerokości jezdni i chodników</t>
  </si>
  <si>
    <t>KNNR 6 0113-05</t>
  </si>
  <si>
    <t>Jedn. miary</t>
  </si>
  <si>
    <t>KNNR 1 0111-01</t>
  </si>
  <si>
    <t>Roboty pomiarowe przy liniowych robotach ziemnych - trasa dróg w terenie równinnym</t>
  </si>
  <si>
    <t>km</t>
  </si>
  <si>
    <t>KNNR 1 0101-03</t>
  </si>
  <si>
    <t>Mechaniczne ścinanie drzew z karczowaniem pni o średnicy 26-35 cm</t>
  </si>
  <si>
    <t>szt.</t>
  </si>
  <si>
    <t>Roboty remontowe - cięcie piłą nawierzchni bitumicznych na gł. do 5 cm</t>
  </si>
  <si>
    <t>KNR 2-31 0803-03</t>
  </si>
  <si>
    <t>Mechaniczne rozebranie nawierzchni z mieszanek mineralno-bitumicznych o grubości 3 cm</t>
  </si>
  <si>
    <t>KNR 2-31 0803-04</t>
  </si>
  <si>
    <t>Mechaniczne rozebranie nawierzchni z mieszanek mineralno-bitumicznych - za każdy dalszy 1 cm grubości</t>
  </si>
  <si>
    <t>KNR 2-31 0802-07</t>
  </si>
  <si>
    <t>Mechaniczne rozebranie podbudowy z kruszywa kamiennego o grubości 15 cm</t>
  </si>
  <si>
    <t>Wywiezienie gruzu z terenu rozbiórki przy mechanicznym załadowaniu i wyładowaniu samochodem samowyładowczym na odległość 1 km</t>
  </si>
  <si>
    <t>KNNR 4 1308-03</t>
  </si>
  <si>
    <t>KNNR 4 1417-02</t>
  </si>
  <si>
    <t>szt</t>
  </si>
  <si>
    <t>KNR 9-18 0204-07</t>
  </si>
  <si>
    <t>Studnie kanalizacyjne systemowe typu CFW-GRP dla kanału o śr. 1000 mm - analogia - z tworzyw sztucznych o średnicy fi 1000 (PP, PE) dostosowane nawet do trudnych warunków gruntowo-wodnych, kompletna, o głębokości 1,62 i 2,64 m, z włazem żeliwnym typu ciężkiego</t>
  </si>
  <si>
    <t>KNR 9-18 0204-08</t>
  </si>
  <si>
    <t>KNNR 1 0214-05</t>
  </si>
  <si>
    <t>Zasypanie wykopów .fund.podłużnych,punktowych,rowów,wykopów obiektowych spycharkami z zagęszcz.mechanicznym ubijakami (gr.warstwy w stanie luźnym 25 cm) - kat.gr. III-IV</t>
  </si>
  <si>
    <t>KNNR 1 0318-02</t>
  </si>
  <si>
    <t>Zasypywanie wykopów o ścianach pionowych o szerokości 0.8-2.5 m i głęb.do 1.5 m w gr.kat. IV</t>
  </si>
  <si>
    <t>Przewiert sterowany fi 200 - analogia - wraz z wykonaniem komór roboczych i rurami</t>
  </si>
  <si>
    <t>Analiza własna</t>
  </si>
  <si>
    <t>Pompowanie wody, odwodnienie wykopów</t>
  </si>
  <si>
    <t>kpl.</t>
  </si>
  <si>
    <t>KNNR 5 0113-02</t>
  </si>
  <si>
    <t>Rury ochronne z PCW o śr.ponad 80 mm- dwudzielne na kablu n/n</t>
  </si>
  <si>
    <t>Dodatek za każdy rozpoczęty 1 km transportu ziemi samochodami samowyładowczymi po drogach o nawierzchni utwardzonej (kat.gr. I-IV) ponad 1 km</t>
  </si>
  <si>
    <t>KNNR 6 0113-01</t>
  </si>
  <si>
    <t>Warstwa dolna podbudowy z kruszyw łamanych o grubości po zagęszczeniu 15 cm</t>
  </si>
  <si>
    <t>Warstwa górna podbudowy z kruszyw łamanych o grubości po zagęszczeniu 10 cm - analogia- o grub. 5 cm - współczynnik 0,5 Krotność = 0.5</t>
  </si>
  <si>
    <t>KNNR 6 0310-01</t>
  </si>
  <si>
    <t>KNNR 6 1005-07</t>
  </si>
  <si>
    <t>Skropienie asfaltem nawierzchni drogowych - przed ułożeniem warstwy  ścieralnej (0,5kg/m2)</t>
  </si>
  <si>
    <t>KNNR 6 0310-05</t>
  </si>
  <si>
    <t>Nawierzchnie z mieszanek mineralno-asfaltowych dostarczanych z wytwórni wydajności 100 t/h o grubości po zagęszczeniu 4 cm (warstwa ścieralna)</t>
  </si>
  <si>
    <t>KNNR 1 0113-01</t>
  </si>
  <si>
    <t>Usunięcie warstwy ziemi urodzajnej (humusu) o grubości do 15 cm za pomocą spycharek</t>
  </si>
  <si>
    <t>KNNR 1 0206-04</t>
  </si>
  <si>
    <t>Roboty ziemne wykonywane koparkami podsiębiernymi o poj.łyżki 0.60 m3 w gr.kat. I-III w ziemi uprzednio zmagazynowanej w hałdach z transportem urobku na odległość do 1 km samochodami samowyładowczymi</t>
  </si>
  <si>
    <t>Dodatek za każdy rozpoczęty 1 km transportu ziemi samochodami samowyładowczymi po drogach o nawierzchni utwardzonej (kat.gr. I-IV) ponad 1 km - krotność 3 Krotność = 3</t>
  </si>
  <si>
    <t>Wykonanie zasilania energetycznego - złącze kablowo- licznikowe, szafa  sterująca, instalacja sygnalizacji alarmowej wraz z podłączeniem do systemu MZK</t>
  </si>
  <si>
    <t>KNR 2-02 1808-02</t>
  </si>
  <si>
    <t>KNNR 4 1209-01</t>
  </si>
  <si>
    <t>Przeciąganie rurociągów przewodowych o śr.nominalnej 100-300 mm w rurach ochronnych - analogia- pod obwodnicą  wraz z uszczelnieniem końcówek, uzyskaniem pozwolenia GDDKiA (istniejące rury ochronne)</t>
  </si>
  <si>
    <t>Przewiert sterowany fi 160 pod drogą serwisową wraz z wykonaniem komór i materiałami</t>
  </si>
  <si>
    <t>KNNR 4 1308-02</t>
  </si>
  <si>
    <t>Kanały z rur PVC łączonych na wcisk o śr. zewn. 160 mm - zakończone kielichem i deklem (zaślepką)</t>
  </si>
  <si>
    <t>1.</t>
  </si>
  <si>
    <t>2.</t>
  </si>
  <si>
    <t>1.  W podanych wartościach jednostkowych robót uwzględnione są wszystkie koszty niezbędne do wykonania robót zgodnie ze specyfikacjami technicznymi oraz obowiązującymi normami w tym także koszty zagospodarowania i zabezpieczenie placu budowy, odwodnienia wykopów, zabezpieczenia obiektu i terenu w okresie prowadzenia prac, opracowania, zatwierdzenia i wprowadzenia tymczasowej organizacji ruchu,  sprowadzenia sprzętu, dowozu materiałów, wywozu odpadów i materiałów z rozbiórki na wskazane przez zlecającego miejsce, uzyskania niezbędnych decyzji, uzgodnień, opinii, nadzoru i odbiorów zarządców sieci (w tym GAZ System w zakresie gazociągu wysokiego ciśnienia, GDDKiA – w zakresie obwodnicy, Wody Polskie – przekroczenie potoku Jagoda), dokumentów do zgłoszenia zakończenia zadania w PINB, zabezpieczenia dojazdów do istniejących nieruchomości w okresie realizacji robót, próby szczelności, rozruch technologiczny, przeszkolenie obsługi, przywrócenie terenu do stanu pierwotnego.</t>
  </si>
  <si>
    <t>RUROCIĄG GRAWITACYJNY</t>
  </si>
  <si>
    <t>RUROCIĄG TŁOCZNY</t>
  </si>
  <si>
    <t>PRZYKANALIKI DO GRANIC NIERUCHOMOŚCI</t>
  </si>
  <si>
    <t>POMPOWNIA ŚCIEKÓW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</si>
  <si>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</si>
  <si>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</si>
  <si>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</si>
  <si>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</si>
  <si>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</si>
  <si>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</si>
  <si>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</si>
  <si>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</si>
  <si>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</si>
  <si>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</si>
  <si>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</si>
  <si>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</si>
  <si>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</si>
  <si>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</si>
  <si>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</si>
  <si>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</si>
  <si>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</si>
  <si>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</si>
  <si>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</si>
  <si>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</si>
  <si>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</si>
  <si>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</si>
  <si>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</si>
  <si>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</si>
  <si>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</si>
  <si>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</si>
  <si>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</si>
  <si>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</si>
  <si>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</si>
  <si>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</si>
  <si>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</si>
  <si>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</si>
  <si>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</si>
  <si>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</si>
  <si>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</si>
  <si>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</si>
  <si>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</si>
  <si>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</si>
  <si>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</si>
  <si>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</si>
  <si>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</si>
  <si>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</si>
  <si>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</si>
  <si>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</si>
  <si>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</si>
  <si>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</si>
  <si>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</si>
  <si>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</si>
  <si>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</si>
  <si>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</si>
  <si>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</si>
  <si>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</si>
  <si>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</si>
  <si>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Montaż prefabrykowanej pompowni ścieków z polimerobetonu wraz z armaturą, fundamentem DN 1200 mm</t>
  </si>
  <si>
    <t>Kanały z rur PVC łączonych na wcisk o śr. zewn. 200 x 5,9 mm</t>
  </si>
  <si>
    <t>Załącznik nr 2 do SIWZ</t>
  </si>
  <si>
    <t>…………………………………...........................………………………………………..                                                                                                                                                                                                           Podpis/ parafka i pieczęć osoby/osób upoważnionych Wykonawcy</t>
  </si>
  <si>
    <t>58.</t>
  </si>
  <si>
    <t>POWYKONAWCZA INWENTARYZACJA GEODEZYJNA</t>
  </si>
  <si>
    <r>
      <rPr>
        <sz val="10"/>
        <rFont val="Calibri"/>
        <family val="2"/>
        <charset val="238"/>
        <scheme val="minor"/>
      </rPr>
      <t xml:space="preserve">Sieci wodociągowe </t>
    </r>
    <r>
      <rPr>
        <sz val="10"/>
        <color theme="1"/>
        <rFont val="Calibri"/>
        <family val="2"/>
        <charset val="238"/>
        <scheme val="minor"/>
      </rPr>
      <t xml:space="preserve">- montaż rurociągów z rur polietylenowych (PE, PEHD) o śr.zewnętrznej 160 mm - </t>
    </r>
    <r>
      <rPr>
        <b/>
        <sz val="10"/>
        <color theme="1"/>
        <rFont val="Calibri"/>
        <family val="2"/>
        <charset val="238"/>
        <scheme val="minor"/>
      </rPr>
      <t>analogia-</t>
    </r>
    <r>
      <rPr>
        <sz val="10"/>
        <color theme="1"/>
        <rFont val="Calibri"/>
        <family val="2"/>
        <charset val="238"/>
        <scheme val="minor"/>
      </rPr>
      <t xml:space="preserve"> rura ochronna na skrzyżowaniach z gazociągami wysokiego ciśnienia</t>
    </r>
  </si>
  <si>
    <r>
      <rPr>
        <sz val="10"/>
        <rFont val="Calibri"/>
        <family val="2"/>
        <charset val="238"/>
        <scheme val="minor"/>
      </rPr>
      <t>Sieci wodociągowe</t>
    </r>
    <r>
      <rPr>
        <sz val="10"/>
        <color rgb="FFFF0000"/>
        <rFont val="Calibri"/>
        <family val="2"/>
        <charset val="238"/>
        <scheme val="minor"/>
      </rPr>
      <t xml:space="preserve"> -</t>
    </r>
    <r>
      <rPr>
        <sz val="10"/>
        <color theme="1"/>
        <rFont val="Calibri"/>
        <family val="2"/>
        <charset val="238"/>
        <scheme val="minor"/>
      </rPr>
      <t xml:space="preserve"> montaż rurociągów z rur polietylenowych (PE, PEHD) o śr.zewnętrznej 90 mm - </t>
    </r>
    <r>
      <rPr>
        <b/>
        <sz val="10"/>
        <rFont val="Calibri"/>
        <family val="2"/>
        <charset val="238"/>
        <scheme val="minor"/>
      </rPr>
      <t>analogia</t>
    </r>
    <r>
      <rPr>
        <sz val="10"/>
        <color theme="1"/>
        <rFont val="Calibri"/>
        <family val="2"/>
        <charset val="238"/>
        <scheme val="minor"/>
      </rPr>
      <t>- rurociąg tłoczny z rur PE 90 x 5,4 mm wraz z kształtkami, połaczeniem i oznakowaniem trasy</t>
    </r>
  </si>
  <si>
    <t>Studnie kanalizacyjne systemowe typu CFW-GRP dla kanału o śr. 1200 mm - analogia - studnie rozprężne z tworzyw sztucznych o średnicy fi 1200 (PP, PE) dostosowane nawet do trudnych warunków gruntowo-wodnych, kompletna, o głębokości 1,61 m, z włazem żeliwnym typu ciężkiego</t>
  </si>
  <si>
    <r>
      <t>2. Podane podstawy wyceny robót należy traktować pomocniczo, a zastosowanie innej podstawy nie będzie traktowane jako uchybienie.</t>
    </r>
    <r>
      <rPr>
        <b/>
        <sz val="9"/>
        <color rgb="FFFF0000"/>
        <rFont val="Arial CE"/>
        <charset val="238"/>
      </rPr>
      <t xml:space="preserve"> </t>
    </r>
    <r>
      <rPr>
        <b/>
        <sz val="9"/>
        <rFont val="Arial CE"/>
        <charset val="238"/>
      </rPr>
      <t>W pozycjach                                           z dopiskiem ANALOGIA należy  zastosować odstępstwo od określonego w katalogach sposobu wyceny</t>
    </r>
    <r>
      <rPr>
        <b/>
        <sz val="9"/>
        <color rgb="FFFF0000"/>
        <rFont val="Arial CE"/>
        <charset val="238"/>
      </rPr>
      <t xml:space="preserve">. </t>
    </r>
    <r>
      <rPr>
        <b/>
        <sz val="9"/>
        <rFont val="Arial CE"/>
        <charset val="238"/>
      </rPr>
      <t>W pozycjach ANALIZA WŁASNA należy dokonać indywidualnej wyceny robót.</t>
    </r>
  </si>
  <si>
    <t>Powykonawcza inwentaryzacja geodezyjna przykanalików  do granic działki</t>
  </si>
  <si>
    <t>Razem roboty netto</t>
  </si>
  <si>
    <t>KNNR 1 0503-05</t>
  </si>
  <si>
    <t>Plantowanie (obrobienie na czysto) skarp i korony nasypów w gruntach kat.I-III</t>
  </si>
  <si>
    <t>KNNR 1 0507-03</t>
  </si>
  <si>
    <t>Obsianie skarp w ziemi urodzajnej.</t>
  </si>
  <si>
    <t>ROBOTY ZIEMNE WYKOŃCZENIOWE</t>
  </si>
  <si>
    <t>Powykonawcza inwentaryzacja geodezyjna sieci kanalizacji z pompownią ścieków</t>
  </si>
  <si>
    <r>
      <t xml:space="preserve">KNNR 4 1009-07 </t>
    </r>
    <r>
      <rPr>
        <b/>
        <sz val="11"/>
        <rFont val="Calibri"/>
        <family val="2"/>
        <charset val="238"/>
        <scheme val="minor"/>
      </rPr>
      <t>ANALOGIA</t>
    </r>
  </si>
  <si>
    <r>
      <t xml:space="preserve">KNNR 4 1009-03 </t>
    </r>
    <r>
      <rPr>
        <b/>
        <sz val="11"/>
        <rFont val="Calibri"/>
        <family val="2"/>
        <charset val="238"/>
        <scheme val="minor"/>
      </rPr>
      <t>ANALOGIA</t>
    </r>
  </si>
  <si>
    <t>Wrota z furtkami wysokości 1,6 m; szerokość wrót 3 m i furtki 1 m z siatki w ramach stalowych na gotowych słupkach bez pasa dolnego z blachy - ocynkowane</t>
  </si>
  <si>
    <t>Wykopy ręczne liniowe o szerokości 0,8-2,5 m i głębokości do 3,0 m o ścianach pionowych w gruntach  nawodninych kat. III-IV  -   w szalunkach systemowych wraz z odwodnieniem wykopów</t>
  </si>
  <si>
    <t>Wykopy mechaniczne oraz przekopy o głęb.do 3.0 m wyk.na odkład koparkami podsiębiernymi o poj.łyżki 0.25 - 0.60 m3 w gr.kat. III-IV -   grunt nawodniony,  w szalunkach systemowych wraz z odwodnieniem wykopów</t>
  </si>
  <si>
    <t xml:space="preserve">Nawierzchnie z mieszanek mineralno-asfaltowych dostarczanych z wytwórni wydajności 100 t/h o grubości po zagęszczeniu 4 cm (warstwa wiążąca) - analogia - o grub. 2 cm- współczynnik 0,5 </t>
  </si>
  <si>
    <t>Wykopy mechaniczne oraz przekopy o głęb.do 3.0 m wyk.na odkład koparkami podsiębiernymi o poj.łyżki 0.25 - 0.60 m3 w gr.kat. III-IV -   grunt nawodniony, wraz z umocnieniem wykopów</t>
  </si>
  <si>
    <t>Wykopy liniowe ręczne o szerokości 0,8-2,5 m i głębokości do 3,0 m o ścianach pionowych w gruntach  nawodninych kat. III-IV wraz umocnieniem wykopów</t>
  </si>
  <si>
    <t>Ogrodzenie z siatki wysokości 1,5 m na słupkach stalowych z rur śr. 70 mm o rozstawie 2,1 m obsadzonych w gruncie i obetonowanych  wraz z cokołami prefabrykowanymi o wym. 0,1 x 0,3 m, siatka i słupki stalowe ocynkowane</t>
  </si>
  <si>
    <t>Wykopy mechaniczne oraz przekopy o głęb.do 3.0 m wyk.na odkład koparkami podsiębiernymi o poj.łyżki 0.25 - 0.60 m3 w gr.kat. III-IV - -  grunt nawodniony,  w szalunkach systemowych wraz z odwodnieniem wykopów</t>
  </si>
  <si>
    <t>Wykopy ręczne liniowe o szerokości 0,8-2,5 m i głębokości do 3,0 m o ścianach pionowych w gruntach  nawodninych kat. III-IV w szalunkach systemowych wraz z odwodnieniem wykopów</t>
  </si>
  <si>
    <t>Wykopy mechaniczne oraz przekopy o głęb.do 3.0 m wyk.na odkład koparkami podsiębiernymi o poj.łyżki 0.25 - 0.60 m3 w gr.kat. III-IV - grunt nawodniony</t>
  </si>
  <si>
    <t xml:space="preserve">Wykopy ręczne liniowe o szerokości 0,8-2,5 m i głębokości do 3,0 m o ścianach pionowych w gruntach  nawodninych kat. III-IV </t>
  </si>
  <si>
    <t>Studzienki kanalizacyjne systemowe  o śr 315-425 mm - analogia - kineta 425 mm, rura teleskopowa 315 mm, zamknięcie rurą teleskopową, właz żeliwny 40 T</t>
  </si>
  <si>
    <t>38.</t>
  </si>
  <si>
    <t>39.</t>
  </si>
  <si>
    <t>Formularz cenowy 
do przetargu nieogranicznego nr 2 na  wykonanie robót drogowych dotyczących zadania pod nazwą 
„Budowa kanalizacji sanitarnej przy ul. Kąty w Leżajsku”</t>
  </si>
  <si>
    <r>
      <t>Wykonanie zasilania energetycznego - złącze kablowo- licznikowe,</t>
    </r>
    <r>
      <rPr>
        <sz val="10"/>
        <rFont val="Calibri"/>
        <family val="2"/>
        <charset val="238"/>
        <scheme val="minor"/>
      </rPr>
      <t xml:space="preserve"> szafa  sterująca,  instalacja sygnalizacji alarmowej wraz z podłączeniem do systemu MZK</t>
    </r>
  </si>
  <si>
    <t>Formularz cenowy 
do przetargu nieogranicznego nr 3 na  wykonanie robót drogowych dotyczących zadania pod nazwą 
„Budowa kanalizacji sanitarnej przy ul. Kąty w Leżajsku”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</si>
</sst>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" fontId="2" fillId="2" borderId="3" xfId="1" applyNumberFormat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left" vertical="center" wrapText="1"/>
    </xf>
    <xf numFmtId="4" fontId="0" fillId="0" borderId="0" xfId="0" applyNumberFormat="1"/>
    <xf numFmtId="4" fontId="4" fillId="0" borderId="2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164" fontId="0" fillId="0" borderId="1" xfId="1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0" fontId="0" fillId="0" borderId="7" xfId="1" applyNumberFormat="1" applyFont="1" applyFill="1" applyBorder="1" applyAlignment="1">
      <alignment horizontal="left" vertical="center" wrapText="1"/>
    </xf>
    <xf numFmtId="0" fontId="4" fillId="0" borderId="7" xfId="1" applyNumberFormat="1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>
      <alignment horizontal="left" vertical="center" wrapText="1"/>
    </xf>
    <xf numFmtId="4" fontId="4" fillId="0" borderId="7" xfId="1" applyNumberFormat="1" applyFont="1" applyFill="1" applyBorder="1" applyAlignment="1">
      <alignment horizontal="left" vertical="center" wrapText="1"/>
    </xf>
    <xf numFmtId="4" fontId="4" fillId="0" borderId="7" xfId="1" applyNumberFormat="1" applyFont="1" applyFill="1" applyBorder="1" applyAlignment="1">
      <alignment horizontal="center" vertical="center" wrapText="1"/>
    </xf>
    <xf numFmtId="0" fontId="16" fillId="0" borderId="0" xfId="0" applyFont="1"/>
    <xf numFmtId="4" fontId="2" fillId="0" borderId="6" xfId="1" applyNumberFormat="1" applyFont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4" fontId="3" fillId="2" borderId="12" xfId="1" applyNumberFormat="1" applyFont="1" applyFill="1" applyBorder="1" applyAlignment="1">
      <alignment horizontal="center" vertical="center"/>
    </xf>
    <xf numFmtId="4" fontId="3" fillId="2" borderId="13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right" vertical="top" wrapText="1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2" fillId="2" borderId="14" xfId="1" applyFont="1" applyFill="1" applyBorder="1" applyAlignment="1">
      <alignment horizontal="right" vertical="top" wrapText="1"/>
    </xf>
    <xf numFmtId="4" fontId="2" fillId="2" borderId="15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7" fillId="0" borderId="1" xfId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left" vertical="center" wrapText="1"/>
    </xf>
    <xf numFmtId="0" fontId="17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left" vertical="center" wrapText="1"/>
    </xf>
    <xf numFmtId="0" fontId="18" fillId="0" borderId="1" xfId="1" applyNumberFormat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7" fillId="0" borderId="7" xfId="1" applyNumberFormat="1" applyFont="1" applyFill="1" applyBorder="1" applyAlignment="1">
      <alignment horizontal="left" vertical="center" wrapText="1"/>
    </xf>
    <xf numFmtId="0" fontId="11" fillId="0" borderId="7" xfId="1" applyFont="1" applyFill="1" applyBorder="1" applyAlignment="1">
      <alignment horizontal="left" vertical="center" wrapText="1"/>
    </xf>
    <xf numFmtId="4" fontId="17" fillId="0" borderId="7" xfId="1" applyNumberFormat="1" applyFont="1" applyFill="1" applyBorder="1" applyAlignment="1">
      <alignment horizontal="left" vertical="center" wrapText="1"/>
    </xf>
    <xf numFmtId="4" fontId="17" fillId="0" borderId="7" xfId="1" applyNumberFormat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0" fillId="0" borderId="16" xfId="1" applyFont="1" applyFill="1" applyBorder="1" applyAlignment="1">
      <alignment horizontal="center" vertical="center" wrapText="1"/>
    </xf>
    <xf numFmtId="4" fontId="4" fillId="0" borderId="16" xfId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4" fontId="0" fillId="0" borderId="1" xfId="0" applyNumberFormat="1" applyBorder="1"/>
    <xf numFmtId="4" fontId="0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0" fontId="0" fillId="0" borderId="18" xfId="1" applyFont="1" applyFill="1" applyBorder="1" applyAlignment="1">
      <alignment horizontal="center" vertical="center" wrapText="1"/>
    </xf>
    <xf numFmtId="4" fontId="2" fillId="0" borderId="17" xfId="1" applyNumberFormat="1" applyFont="1" applyFill="1" applyBorder="1" applyAlignment="1">
      <alignment horizontal="center" vertical="center"/>
    </xf>
    <xf numFmtId="4" fontId="2" fillId="0" borderId="17" xfId="1" applyNumberFormat="1" applyFont="1" applyBorder="1" applyAlignment="1">
      <alignment horizontal="center" vertical="center" wrapText="1"/>
    </xf>
    <xf numFmtId="4" fontId="17" fillId="0" borderId="0" xfId="0" applyNumberFormat="1" applyFont="1"/>
    <xf numFmtId="4" fontId="17" fillId="0" borderId="2" xfId="1" applyNumberFormat="1" applyFont="1" applyFill="1" applyBorder="1" applyAlignment="1">
      <alignment horizontal="center" vertical="center" wrapText="1"/>
    </xf>
    <xf numFmtId="4" fontId="17" fillId="0" borderId="16" xfId="1" applyNumberFormat="1" applyFont="1" applyFill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left" vertical="center" wrapText="1"/>
    </xf>
    <xf numFmtId="4" fontId="17" fillId="0" borderId="1" xfId="0" applyNumberFormat="1" applyFont="1" applyBorder="1"/>
    <xf numFmtId="0" fontId="0" fillId="0" borderId="0" xfId="0" applyAlignment="1">
      <alignment horizontal="center"/>
    </xf>
    <xf numFmtId="0" fontId="14" fillId="0" borderId="0" xfId="1" applyFont="1" applyBorder="1" applyAlignment="1">
      <alignment horizontal="left" vertical="top" wrapText="1"/>
    </xf>
    <xf numFmtId="1" fontId="2" fillId="0" borderId="0" xfId="1" applyNumberFormat="1" applyFont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view="pageBreakPreview" topLeftCell="A13" zoomScaleNormal="100" zoomScaleSheetLayoutView="100" workbookViewId="0">
      <selection activeCell="A13" sqref="A1:XFD1048576"/>
    </sheetView>
  </sheetViews>
  <sheetFormatPr defaultRowHeight="14.5" x14ac:dyDescent="0.35"/>
  <cols>
    <col min="1" max="1" width="6.453125" customWidth="1"/>
    <col min="2" max="2" width="17.453125" style="4" customWidth="1"/>
    <col min="3" max="3" width="58.54296875" style="6" customWidth="1"/>
    <col min="4" max="4" width="8.26953125" customWidth="1"/>
    <col min="5" max="5" width="9.81640625" style="9" customWidth="1"/>
    <col min="6" max="6" width="13" customWidth="1"/>
    <col min="7" max="7" width="13.1796875" customWidth="1"/>
  </cols>
  <sheetData>
    <row r="1" spans="1:7" ht="19.5" customHeight="1" x14ac:dyDescent="0.35">
      <c r="E1" s="69" t="s">
        <v>132</v>
      </c>
      <c r="F1" s="69"/>
      <c r="G1" s="69"/>
    </row>
    <row r="2" spans="1:7" ht="7.5" customHeight="1" x14ac:dyDescent="0.35"/>
    <row r="3" spans="1:7" ht="45.75" customHeight="1" x14ac:dyDescent="0.35">
      <c r="A3" s="68" t="s">
        <v>164</v>
      </c>
      <c r="B3" s="68"/>
      <c r="C3" s="68"/>
      <c r="D3" s="68"/>
      <c r="E3" s="68"/>
      <c r="F3" s="68"/>
      <c r="G3" s="68"/>
    </row>
    <row r="4" spans="1:7" ht="8.25" customHeight="1" thickBot="1" x14ac:dyDescent="0.4"/>
    <row r="5" spans="1:7" ht="29.5" thickBot="1" x14ac:dyDescent="0.4">
      <c r="A5" s="3" t="s">
        <v>0</v>
      </c>
      <c r="B5" s="3" t="s">
        <v>1</v>
      </c>
      <c r="C5" s="7" t="s">
        <v>2</v>
      </c>
      <c r="D5" s="5" t="s">
        <v>18</v>
      </c>
      <c r="E5" s="10" t="s">
        <v>3</v>
      </c>
      <c r="F5" s="3" t="s">
        <v>4</v>
      </c>
      <c r="G5" s="5" t="s">
        <v>5</v>
      </c>
    </row>
    <row r="6" spans="1:7" ht="18.5" x14ac:dyDescent="0.35">
      <c r="A6" s="50"/>
      <c r="B6" s="50"/>
      <c r="C6" s="51" t="s">
        <v>73</v>
      </c>
      <c r="D6" s="52"/>
      <c r="E6" s="53"/>
      <c r="F6" s="53"/>
      <c r="G6" s="53"/>
    </row>
    <row r="7" spans="1:7" ht="26" x14ac:dyDescent="0.35">
      <c r="A7" s="11" t="s">
        <v>70</v>
      </c>
      <c r="B7" s="12" t="s">
        <v>19</v>
      </c>
      <c r="C7" s="13" t="s">
        <v>20</v>
      </c>
      <c r="D7" s="11" t="s">
        <v>21</v>
      </c>
      <c r="E7" s="14">
        <v>1.1180000000000001</v>
      </c>
      <c r="F7" s="56">
        <v>1850</v>
      </c>
      <c r="G7" s="15">
        <f>E7*F7</f>
        <v>2068.3000000000002</v>
      </c>
    </row>
    <row r="8" spans="1:7" x14ac:dyDescent="0.35">
      <c r="A8" s="11" t="s">
        <v>71</v>
      </c>
      <c r="B8" s="12" t="s">
        <v>22</v>
      </c>
      <c r="C8" s="13" t="s">
        <v>23</v>
      </c>
      <c r="D8" s="11" t="s">
        <v>24</v>
      </c>
      <c r="E8" s="16">
        <v>12</v>
      </c>
      <c r="F8" s="15">
        <v>65.98</v>
      </c>
      <c r="G8" s="15">
        <f t="shared" ref="G8:G48" si="0">E8*F8</f>
        <v>791.76</v>
      </c>
    </row>
    <row r="9" spans="1:7" x14ac:dyDescent="0.35">
      <c r="A9" s="11" t="s">
        <v>77</v>
      </c>
      <c r="B9" s="11" t="s">
        <v>44</v>
      </c>
      <c r="C9" s="13" t="s">
        <v>25</v>
      </c>
      <c r="D9" s="11" t="s">
        <v>9</v>
      </c>
      <c r="E9" s="16">
        <v>96</v>
      </c>
      <c r="F9" s="15">
        <v>8.9700000000000006</v>
      </c>
      <c r="G9" s="15">
        <f t="shared" si="0"/>
        <v>861.12</v>
      </c>
    </row>
    <row r="10" spans="1:7" ht="26" x14ac:dyDescent="0.35">
      <c r="A10" s="11" t="s">
        <v>78</v>
      </c>
      <c r="B10" s="12" t="s">
        <v>26</v>
      </c>
      <c r="C10" s="13" t="s">
        <v>27</v>
      </c>
      <c r="D10" s="11" t="s">
        <v>8</v>
      </c>
      <c r="E10" s="16">
        <v>262.5</v>
      </c>
      <c r="F10" s="15">
        <v>14.56</v>
      </c>
      <c r="G10" s="15">
        <f t="shared" si="0"/>
        <v>3822</v>
      </c>
    </row>
    <row r="11" spans="1:7" ht="26" x14ac:dyDescent="0.35">
      <c r="A11" s="11" t="s">
        <v>79</v>
      </c>
      <c r="B11" s="12" t="s">
        <v>28</v>
      </c>
      <c r="C11" s="13" t="s">
        <v>29</v>
      </c>
      <c r="D11" s="11" t="s">
        <v>8</v>
      </c>
      <c r="E11" s="16">
        <v>262.5</v>
      </c>
      <c r="F11" s="15">
        <v>14.56</v>
      </c>
      <c r="G11" s="15">
        <f t="shared" si="0"/>
        <v>3822</v>
      </c>
    </row>
    <row r="12" spans="1:7" ht="26" x14ac:dyDescent="0.35">
      <c r="A12" s="11" t="s">
        <v>80</v>
      </c>
      <c r="B12" s="12" t="s">
        <v>30</v>
      </c>
      <c r="C12" s="13" t="s">
        <v>31</v>
      </c>
      <c r="D12" s="11" t="s">
        <v>8</v>
      </c>
      <c r="E12" s="16">
        <v>262.5</v>
      </c>
      <c r="F12" s="15">
        <v>12.86</v>
      </c>
      <c r="G12" s="15">
        <f t="shared" si="0"/>
        <v>3375.75</v>
      </c>
    </row>
    <row r="13" spans="1:7" ht="26" x14ac:dyDescent="0.35">
      <c r="A13" s="11" t="s">
        <v>81</v>
      </c>
      <c r="B13" s="12" t="s">
        <v>14</v>
      </c>
      <c r="C13" s="13" t="s">
        <v>32</v>
      </c>
      <c r="D13" s="11" t="s">
        <v>10</v>
      </c>
      <c r="E13" s="16">
        <v>30</v>
      </c>
      <c r="F13" s="15">
        <v>58.9</v>
      </c>
      <c r="G13" s="15">
        <f t="shared" si="0"/>
        <v>1767</v>
      </c>
    </row>
    <row r="14" spans="1:7" ht="39" x14ac:dyDescent="0.35">
      <c r="A14" s="11" t="s">
        <v>82</v>
      </c>
      <c r="B14" s="11" t="s">
        <v>44</v>
      </c>
      <c r="C14" s="39" t="s">
        <v>152</v>
      </c>
      <c r="D14" s="11" t="s">
        <v>10</v>
      </c>
      <c r="E14" s="16">
        <v>870</v>
      </c>
      <c r="F14" s="15">
        <v>21.54</v>
      </c>
      <c r="G14" s="15">
        <f t="shared" si="0"/>
        <v>18739.8</v>
      </c>
    </row>
    <row r="15" spans="1:7" ht="39" x14ac:dyDescent="0.35">
      <c r="A15" s="11" t="s">
        <v>83</v>
      </c>
      <c r="B15" s="11" t="s">
        <v>44</v>
      </c>
      <c r="C15" s="39" t="s">
        <v>151</v>
      </c>
      <c r="D15" s="11" t="s">
        <v>10</v>
      </c>
      <c r="E15" s="16">
        <v>97.4</v>
      </c>
      <c r="F15" s="15">
        <v>23.45</v>
      </c>
      <c r="G15" s="15">
        <f t="shared" si="0"/>
        <v>2284.0300000000002</v>
      </c>
    </row>
    <row r="16" spans="1:7" x14ac:dyDescent="0.35">
      <c r="A16" s="11" t="s">
        <v>84</v>
      </c>
      <c r="B16" s="12" t="s">
        <v>33</v>
      </c>
      <c r="C16" s="13" t="s">
        <v>131</v>
      </c>
      <c r="D16" s="11" t="s">
        <v>9</v>
      </c>
      <c r="E16" s="16">
        <v>1118</v>
      </c>
      <c r="F16" s="15">
        <v>58.9</v>
      </c>
      <c r="G16" s="15">
        <f t="shared" si="0"/>
        <v>65850.2</v>
      </c>
    </row>
    <row r="17" spans="1:7" ht="39" x14ac:dyDescent="0.35">
      <c r="A17" s="11" t="s">
        <v>85</v>
      </c>
      <c r="B17" s="12" t="s">
        <v>34</v>
      </c>
      <c r="C17" s="13" t="s">
        <v>161</v>
      </c>
      <c r="D17" s="11" t="s">
        <v>35</v>
      </c>
      <c r="E17" s="16">
        <v>35</v>
      </c>
      <c r="F17" s="15">
        <v>995.8</v>
      </c>
      <c r="G17" s="15">
        <f t="shared" si="0"/>
        <v>34853</v>
      </c>
    </row>
    <row r="18" spans="1:7" ht="52" x14ac:dyDescent="0.35">
      <c r="A18" s="11" t="s">
        <v>86</v>
      </c>
      <c r="B18" s="12" t="s">
        <v>36</v>
      </c>
      <c r="C18" s="13" t="s">
        <v>37</v>
      </c>
      <c r="D18" s="11" t="s">
        <v>24</v>
      </c>
      <c r="E18" s="16">
        <v>2</v>
      </c>
      <c r="F18" s="15">
        <v>2345.8000000000002</v>
      </c>
      <c r="G18" s="15">
        <f t="shared" si="0"/>
        <v>4691.6000000000004</v>
      </c>
    </row>
    <row r="19" spans="1:7" ht="52" x14ac:dyDescent="0.35">
      <c r="A19" s="11" t="s">
        <v>87</v>
      </c>
      <c r="B19" s="12" t="s">
        <v>38</v>
      </c>
      <c r="C19" s="13" t="s">
        <v>138</v>
      </c>
      <c r="D19" s="11" t="s">
        <v>24</v>
      </c>
      <c r="E19" s="16">
        <v>1</v>
      </c>
      <c r="F19" s="15">
        <v>2165.46</v>
      </c>
      <c r="G19" s="15">
        <f>E19*F19</f>
        <v>2165.46</v>
      </c>
    </row>
    <row r="20" spans="1:7" ht="39" x14ac:dyDescent="0.35">
      <c r="A20" s="11" t="s">
        <v>88</v>
      </c>
      <c r="B20" s="12" t="s">
        <v>39</v>
      </c>
      <c r="C20" s="13" t="s">
        <v>40</v>
      </c>
      <c r="D20" s="11" t="s">
        <v>10</v>
      </c>
      <c r="E20" s="16">
        <v>870</v>
      </c>
      <c r="F20" s="15">
        <v>8.4499999999999993</v>
      </c>
      <c r="G20" s="15">
        <f t="shared" si="0"/>
        <v>7351.5</v>
      </c>
    </row>
    <row r="21" spans="1:7" ht="26" x14ac:dyDescent="0.35">
      <c r="A21" s="11" t="s">
        <v>89</v>
      </c>
      <c r="B21" s="12" t="s">
        <v>41</v>
      </c>
      <c r="C21" s="13" t="s">
        <v>42</v>
      </c>
      <c r="D21" s="11" t="s">
        <v>10</v>
      </c>
      <c r="E21" s="16">
        <v>97.4</v>
      </c>
      <c r="F21" s="15">
        <v>11.2</v>
      </c>
      <c r="G21" s="15">
        <f t="shared" si="0"/>
        <v>1090.8800000000001</v>
      </c>
    </row>
    <row r="22" spans="1:7" ht="26" x14ac:dyDescent="0.35">
      <c r="A22" s="11" t="s">
        <v>90</v>
      </c>
      <c r="B22" s="12" t="s">
        <v>44</v>
      </c>
      <c r="C22" s="13" t="s">
        <v>43</v>
      </c>
      <c r="D22" s="11" t="s">
        <v>9</v>
      </c>
      <c r="E22" s="16">
        <v>190</v>
      </c>
      <c r="F22" s="15">
        <v>391.65</v>
      </c>
      <c r="G22" s="15">
        <f t="shared" si="0"/>
        <v>74413.5</v>
      </c>
    </row>
    <row r="23" spans="1:7" x14ac:dyDescent="0.35">
      <c r="A23" s="11" t="s">
        <v>91</v>
      </c>
      <c r="B23" s="12" t="s">
        <v>44</v>
      </c>
      <c r="C23" s="13" t="s">
        <v>45</v>
      </c>
      <c r="D23" s="11" t="s">
        <v>46</v>
      </c>
      <c r="E23" s="16">
        <v>1</v>
      </c>
      <c r="F23" s="15">
        <v>45670</v>
      </c>
      <c r="G23" s="15">
        <f t="shared" si="0"/>
        <v>45670</v>
      </c>
    </row>
    <row r="24" spans="1:7" x14ac:dyDescent="0.35">
      <c r="A24" s="11" t="s">
        <v>92</v>
      </c>
      <c r="B24" s="12" t="s">
        <v>47</v>
      </c>
      <c r="C24" s="13" t="s">
        <v>48</v>
      </c>
      <c r="D24" s="11" t="s">
        <v>9</v>
      </c>
      <c r="E24" s="16">
        <v>6</v>
      </c>
      <c r="F24" s="15">
        <v>38.700000000000003</v>
      </c>
      <c r="G24" s="15">
        <f t="shared" si="0"/>
        <v>232.2</v>
      </c>
    </row>
    <row r="25" spans="1:7" ht="26" x14ac:dyDescent="0.35">
      <c r="A25" s="11" t="s">
        <v>93</v>
      </c>
      <c r="B25" s="12" t="s">
        <v>15</v>
      </c>
      <c r="C25" s="13" t="s">
        <v>16</v>
      </c>
      <c r="D25" s="11" t="s">
        <v>8</v>
      </c>
      <c r="E25" s="16">
        <v>802.5</v>
      </c>
      <c r="F25" s="15">
        <v>7.9</v>
      </c>
      <c r="G25" s="15">
        <f t="shared" si="0"/>
        <v>6339.75</v>
      </c>
    </row>
    <row r="26" spans="1:7" ht="39" x14ac:dyDescent="0.35">
      <c r="A26" s="11" t="s">
        <v>94</v>
      </c>
      <c r="B26" s="12" t="s">
        <v>12</v>
      </c>
      <c r="C26" s="13" t="s">
        <v>13</v>
      </c>
      <c r="D26" s="11" t="s">
        <v>10</v>
      </c>
      <c r="E26" s="16">
        <v>240.75</v>
      </c>
      <c r="F26" s="15">
        <v>58.9</v>
      </c>
      <c r="G26" s="15">
        <f t="shared" si="0"/>
        <v>14180.18</v>
      </c>
    </row>
    <row r="27" spans="1:7" ht="39" x14ac:dyDescent="0.35">
      <c r="A27" s="11" t="s">
        <v>95</v>
      </c>
      <c r="B27" s="12" t="s">
        <v>11</v>
      </c>
      <c r="C27" s="13" t="s">
        <v>49</v>
      </c>
      <c r="D27" s="11" t="s">
        <v>10</v>
      </c>
      <c r="E27" s="16">
        <v>240.75</v>
      </c>
      <c r="F27" s="15">
        <v>24.3</v>
      </c>
      <c r="G27" s="15">
        <f>E27*F27</f>
        <v>5850.23</v>
      </c>
    </row>
    <row r="28" spans="1:7" ht="26" x14ac:dyDescent="0.35">
      <c r="A28" s="11" t="s">
        <v>96</v>
      </c>
      <c r="B28" s="12" t="s">
        <v>50</v>
      </c>
      <c r="C28" s="13" t="s">
        <v>51</v>
      </c>
      <c r="D28" s="11" t="s">
        <v>8</v>
      </c>
      <c r="E28" s="16">
        <v>802.5</v>
      </c>
      <c r="F28" s="15">
        <v>26.4</v>
      </c>
      <c r="G28" s="15">
        <f t="shared" si="0"/>
        <v>21186</v>
      </c>
    </row>
    <row r="29" spans="1:7" ht="36.65" customHeight="1" x14ac:dyDescent="0.35">
      <c r="A29" s="11" t="s">
        <v>97</v>
      </c>
      <c r="B29" s="12" t="s">
        <v>17</v>
      </c>
      <c r="C29" s="13" t="s">
        <v>52</v>
      </c>
      <c r="D29" s="11" t="s">
        <v>8</v>
      </c>
      <c r="E29" s="16">
        <v>802.5</v>
      </c>
      <c r="F29" s="15">
        <v>26.4</v>
      </c>
      <c r="G29" s="15">
        <f t="shared" si="0"/>
        <v>21186</v>
      </c>
    </row>
    <row r="30" spans="1:7" ht="39" x14ac:dyDescent="0.35">
      <c r="A30" s="11" t="s">
        <v>98</v>
      </c>
      <c r="B30" s="12" t="s">
        <v>53</v>
      </c>
      <c r="C30" s="39" t="s">
        <v>153</v>
      </c>
      <c r="D30" s="11" t="s">
        <v>8</v>
      </c>
      <c r="E30" s="16">
        <v>262.5</v>
      </c>
      <c r="F30" s="15">
        <v>39.78</v>
      </c>
      <c r="G30" s="15">
        <f t="shared" si="0"/>
        <v>10442.25</v>
      </c>
    </row>
    <row r="31" spans="1:7" ht="26" x14ac:dyDescent="0.35">
      <c r="A31" s="11" t="s">
        <v>99</v>
      </c>
      <c r="B31" s="12" t="s">
        <v>54</v>
      </c>
      <c r="C31" s="13" t="s">
        <v>55</v>
      </c>
      <c r="D31" s="11" t="s">
        <v>8</v>
      </c>
      <c r="E31" s="16">
        <v>262.5</v>
      </c>
      <c r="F31" s="15">
        <v>5.85</v>
      </c>
      <c r="G31" s="15">
        <f t="shared" si="0"/>
        <v>1535.63</v>
      </c>
    </row>
    <row r="32" spans="1:7" ht="39" x14ac:dyDescent="0.35">
      <c r="A32" s="11" t="s">
        <v>100</v>
      </c>
      <c r="B32" s="12" t="s">
        <v>56</v>
      </c>
      <c r="C32" s="13" t="s">
        <v>57</v>
      </c>
      <c r="D32" s="11" t="s">
        <v>8</v>
      </c>
      <c r="E32" s="16">
        <v>262.5</v>
      </c>
      <c r="F32" s="15">
        <v>45.21</v>
      </c>
      <c r="G32" s="15">
        <f t="shared" si="0"/>
        <v>11867.63</v>
      </c>
    </row>
    <row r="33" spans="1:7" ht="5.5" customHeight="1" x14ac:dyDescent="0.35">
      <c r="A33" s="11"/>
      <c r="B33" s="12"/>
      <c r="C33" s="13"/>
      <c r="D33" s="11"/>
      <c r="E33" s="16"/>
      <c r="F33" s="15"/>
      <c r="G33" s="15">
        <f t="shared" si="0"/>
        <v>0</v>
      </c>
    </row>
    <row r="34" spans="1:7" ht="15.5" x14ac:dyDescent="0.35">
      <c r="A34" s="11"/>
      <c r="B34" s="12"/>
      <c r="C34" s="17" t="s">
        <v>76</v>
      </c>
      <c r="D34" s="11"/>
      <c r="E34" s="16"/>
      <c r="F34" s="15"/>
      <c r="G34" s="15">
        <f t="shared" si="0"/>
        <v>0</v>
      </c>
    </row>
    <row r="35" spans="1:7" ht="26" x14ac:dyDescent="0.35">
      <c r="A35" s="11" t="s">
        <v>101</v>
      </c>
      <c r="B35" s="12" t="s">
        <v>19</v>
      </c>
      <c r="C35" s="13" t="s">
        <v>20</v>
      </c>
      <c r="D35" s="11" t="s">
        <v>21</v>
      </c>
      <c r="E35" s="16">
        <v>0.1</v>
      </c>
      <c r="F35" s="15">
        <v>1850</v>
      </c>
      <c r="G35" s="15">
        <f t="shared" si="0"/>
        <v>185</v>
      </c>
    </row>
    <row r="36" spans="1:7" ht="39" x14ac:dyDescent="0.35">
      <c r="A36" s="11" t="s">
        <v>102</v>
      </c>
      <c r="B36" s="11" t="s">
        <v>44</v>
      </c>
      <c r="C36" s="39" t="s">
        <v>154</v>
      </c>
      <c r="D36" s="11" t="s">
        <v>10</v>
      </c>
      <c r="E36" s="16">
        <v>75</v>
      </c>
      <c r="F36" s="15">
        <v>21.54</v>
      </c>
      <c r="G36" s="15">
        <f t="shared" si="0"/>
        <v>1615.5</v>
      </c>
    </row>
    <row r="37" spans="1:7" ht="28" customHeight="1" x14ac:dyDescent="0.35">
      <c r="A37" s="11" t="s">
        <v>103</v>
      </c>
      <c r="B37" s="12" t="s">
        <v>58</v>
      </c>
      <c r="C37" s="13" t="s">
        <v>59</v>
      </c>
      <c r="D37" s="11" t="s">
        <v>8</v>
      </c>
      <c r="E37" s="16">
        <v>100</v>
      </c>
      <c r="F37" s="15">
        <v>7.9</v>
      </c>
      <c r="G37" s="15">
        <f>E37*F37</f>
        <v>790</v>
      </c>
    </row>
    <row r="38" spans="1:7" ht="39" x14ac:dyDescent="0.35">
      <c r="A38" s="11" t="s">
        <v>104</v>
      </c>
      <c r="B38" s="11" t="s">
        <v>44</v>
      </c>
      <c r="C38" s="39" t="s">
        <v>155</v>
      </c>
      <c r="D38" s="11" t="s">
        <v>10</v>
      </c>
      <c r="E38" s="16">
        <v>9</v>
      </c>
      <c r="F38" s="15">
        <v>23.45</v>
      </c>
      <c r="G38" s="15">
        <f t="shared" si="0"/>
        <v>211.05</v>
      </c>
    </row>
    <row r="39" spans="1:7" x14ac:dyDescent="0.35">
      <c r="A39" s="11" t="s">
        <v>105</v>
      </c>
      <c r="B39" s="12" t="s">
        <v>44</v>
      </c>
      <c r="C39" s="13" t="s">
        <v>45</v>
      </c>
      <c r="D39" s="11" t="s">
        <v>46</v>
      </c>
      <c r="E39" s="16">
        <v>1</v>
      </c>
      <c r="F39" s="15">
        <v>8900</v>
      </c>
      <c r="G39" s="15">
        <f t="shared" si="0"/>
        <v>8900</v>
      </c>
    </row>
    <row r="40" spans="1:7" ht="26" x14ac:dyDescent="0.35">
      <c r="A40" s="11" t="s">
        <v>106</v>
      </c>
      <c r="B40" s="12" t="s">
        <v>44</v>
      </c>
      <c r="C40" s="13" t="s">
        <v>130</v>
      </c>
      <c r="D40" s="11" t="s">
        <v>46</v>
      </c>
      <c r="E40" s="16">
        <v>1</v>
      </c>
      <c r="F40" s="15">
        <v>48500</v>
      </c>
      <c r="G40" s="15">
        <f t="shared" si="0"/>
        <v>48500</v>
      </c>
    </row>
    <row r="41" spans="1:7" ht="39" x14ac:dyDescent="0.35">
      <c r="A41" s="11" t="s">
        <v>107</v>
      </c>
      <c r="B41" s="12" t="s">
        <v>39</v>
      </c>
      <c r="C41" s="13" t="s">
        <v>40</v>
      </c>
      <c r="D41" s="11" t="s">
        <v>10</v>
      </c>
      <c r="E41" s="16">
        <v>75</v>
      </c>
      <c r="F41" s="15">
        <v>8.4499999999999993</v>
      </c>
      <c r="G41" s="15">
        <f t="shared" si="0"/>
        <v>633.75</v>
      </c>
    </row>
    <row r="42" spans="1:7" ht="26" x14ac:dyDescent="0.35">
      <c r="A42" s="11" t="s">
        <v>108</v>
      </c>
      <c r="B42" s="12" t="s">
        <v>41</v>
      </c>
      <c r="C42" s="13" t="s">
        <v>42</v>
      </c>
      <c r="D42" s="11" t="s">
        <v>10</v>
      </c>
      <c r="E42" s="16">
        <v>9</v>
      </c>
      <c r="F42" s="15">
        <v>11.2</v>
      </c>
      <c r="G42" s="15">
        <f t="shared" si="0"/>
        <v>100.8</v>
      </c>
    </row>
    <row r="43" spans="1:7" ht="52" x14ac:dyDescent="0.35">
      <c r="A43" s="11" t="s">
        <v>109</v>
      </c>
      <c r="B43" s="12" t="s">
        <v>60</v>
      </c>
      <c r="C43" s="13" t="s">
        <v>61</v>
      </c>
      <c r="D43" s="11" t="s">
        <v>10</v>
      </c>
      <c r="E43" s="16">
        <v>60</v>
      </c>
      <c r="F43" s="15">
        <v>58.9</v>
      </c>
      <c r="G43" s="15">
        <f t="shared" si="0"/>
        <v>3534</v>
      </c>
    </row>
    <row r="44" spans="1:7" ht="39" x14ac:dyDescent="0.35">
      <c r="A44" s="11" t="s">
        <v>110</v>
      </c>
      <c r="B44" s="12" t="s">
        <v>11</v>
      </c>
      <c r="C44" s="13" t="s">
        <v>62</v>
      </c>
      <c r="D44" s="11" t="s">
        <v>10</v>
      </c>
      <c r="E44" s="16">
        <v>60</v>
      </c>
      <c r="F44" s="15">
        <v>24.3</v>
      </c>
      <c r="G44" s="15">
        <f t="shared" si="0"/>
        <v>1458</v>
      </c>
    </row>
    <row r="45" spans="1:7" ht="39" x14ac:dyDescent="0.35">
      <c r="A45" s="11" t="s">
        <v>111</v>
      </c>
      <c r="B45" s="12" t="s">
        <v>44</v>
      </c>
      <c r="C45" s="13" t="s">
        <v>63</v>
      </c>
      <c r="D45" s="11" t="s">
        <v>46</v>
      </c>
      <c r="E45" s="16">
        <v>1</v>
      </c>
      <c r="F45" s="15">
        <v>31450</v>
      </c>
      <c r="G45" s="15">
        <f t="shared" si="0"/>
        <v>31450</v>
      </c>
    </row>
    <row r="46" spans="1:7" ht="52" x14ac:dyDescent="0.35">
      <c r="A46" s="11" t="s">
        <v>162</v>
      </c>
      <c r="B46" s="40" t="s">
        <v>44</v>
      </c>
      <c r="C46" s="39" t="s">
        <v>156</v>
      </c>
      <c r="D46" s="11" t="s">
        <v>9</v>
      </c>
      <c r="E46" s="16">
        <v>35</v>
      </c>
      <c r="F46" s="15">
        <v>136.21</v>
      </c>
      <c r="G46" s="15">
        <f t="shared" si="0"/>
        <v>4767.3500000000004</v>
      </c>
    </row>
    <row r="47" spans="1:7" ht="39" x14ac:dyDescent="0.35">
      <c r="A47" s="11" t="s">
        <v>163</v>
      </c>
      <c r="B47" s="12" t="s">
        <v>64</v>
      </c>
      <c r="C47" s="13" t="s">
        <v>150</v>
      </c>
      <c r="D47" s="11" t="s">
        <v>46</v>
      </c>
      <c r="E47" s="16">
        <v>1</v>
      </c>
      <c r="F47" s="15">
        <v>721.54</v>
      </c>
      <c r="G47" s="15">
        <f t="shared" si="0"/>
        <v>721.54</v>
      </c>
    </row>
    <row r="48" spans="1:7" ht="5.15" customHeight="1" x14ac:dyDescent="0.35">
      <c r="A48" s="12"/>
      <c r="B48" s="12"/>
      <c r="C48" s="54"/>
      <c r="D48" s="37"/>
      <c r="E48" s="55"/>
      <c r="F48" s="37"/>
      <c r="G48" s="15">
        <f t="shared" si="0"/>
        <v>0</v>
      </c>
    </row>
    <row r="49" spans="1:7" ht="15.5" x14ac:dyDescent="0.35">
      <c r="A49" s="12"/>
      <c r="B49" s="12"/>
      <c r="C49" s="17" t="s">
        <v>74</v>
      </c>
      <c r="D49" s="11"/>
      <c r="E49" s="16"/>
      <c r="F49" s="15"/>
      <c r="G49" s="15">
        <f>E49*F49</f>
        <v>0</v>
      </c>
    </row>
    <row r="50" spans="1:7" ht="26" x14ac:dyDescent="0.35">
      <c r="A50" s="11" t="s">
        <v>112</v>
      </c>
      <c r="B50" s="12" t="s">
        <v>19</v>
      </c>
      <c r="C50" s="13" t="s">
        <v>20</v>
      </c>
      <c r="D50" s="11" t="s">
        <v>21</v>
      </c>
      <c r="E50" s="16">
        <v>0.17</v>
      </c>
      <c r="F50" s="15">
        <v>1850</v>
      </c>
      <c r="G50" s="15">
        <f>E50*F50</f>
        <v>314.5</v>
      </c>
    </row>
    <row r="51" spans="1:7" ht="52" x14ac:dyDescent="0.35">
      <c r="A51" s="11" t="s">
        <v>113</v>
      </c>
      <c r="B51" s="11" t="s">
        <v>44</v>
      </c>
      <c r="C51" s="39" t="s">
        <v>157</v>
      </c>
      <c r="D51" s="11" t="s">
        <v>10</v>
      </c>
      <c r="E51" s="16">
        <v>173</v>
      </c>
      <c r="F51" s="15">
        <v>21.54</v>
      </c>
      <c r="G51" s="15">
        <f t="shared" ref="G51:G58" si="1">E51*F51</f>
        <v>3726.42</v>
      </c>
    </row>
    <row r="52" spans="1:7" ht="39" x14ac:dyDescent="0.35">
      <c r="A52" s="11" t="s">
        <v>114</v>
      </c>
      <c r="B52" s="11" t="s">
        <v>44</v>
      </c>
      <c r="C52" s="39" t="s">
        <v>158</v>
      </c>
      <c r="D52" s="11" t="s">
        <v>10</v>
      </c>
      <c r="E52" s="16">
        <v>19.600000000000001</v>
      </c>
      <c r="F52" s="15">
        <v>23.45</v>
      </c>
      <c r="G52" s="15">
        <f t="shared" si="1"/>
        <v>459.62</v>
      </c>
    </row>
    <row r="53" spans="1:7" ht="39" x14ac:dyDescent="0.35">
      <c r="A53" s="11" t="s">
        <v>115</v>
      </c>
      <c r="B53" s="12" t="s">
        <v>65</v>
      </c>
      <c r="C53" s="13" t="s">
        <v>66</v>
      </c>
      <c r="D53" s="11" t="s">
        <v>9</v>
      </c>
      <c r="E53" s="16">
        <v>24</v>
      </c>
      <c r="F53" s="15">
        <v>6.9</v>
      </c>
      <c r="G53" s="15">
        <f t="shared" si="1"/>
        <v>165.6</v>
      </c>
    </row>
    <row r="54" spans="1:7" ht="39" x14ac:dyDescent="0.35">
      <c r="A54" s="11" t="s">
        <v>116</v>
      </c>
      <c r="B54" s="40" t="s">
        <v>149</v>
      </c>
      <c r="C54" s="13" t="s">
        <v>137</v>
      </c>
      <c r="D54" s="11" t="s">
        <v>9</v>
      </c>
      <c r="E54" s="16">
        <v>150.5</v>
      </c>
      <c r="F54" s="15">
        <v>45.8</v>
      </c>
      <c r="G54" s="15">
        <f t="shared" si="1"/>
        <v>6892.9</v>
      </c>
    </row>
    <row r="55" spans="1:7" ht="39" x14ac:dyDescent="0.35">
      <c r="A55" s="11" t="s">
        <v>117</v>
      </c>
      <c r="B55" s="40" t="s">
        <v>148</v>
      </c>
      <c r="C55" s="13" t="s">
        <v>136</v>
      </c>
      <c r="D55" s="11" t="s">
        <v>9</v>
      </c>
      <c r="E55" s="16">
        <v>12</v>
      </c>
      <c r="F55" s="15">
        <v>45.9</v>
      </c>
      <c r="G55" s="15">
        <f t="shared" si="1"/>
        <v>550.79999999999995</v>
      </c>
    </row>
    <row r="56" spans="1:7" ht="39" x14ac:dyDescent="0.35">
      <c r="A56" s="11" t="s">
        <v>118</v>
      </c>
      <c r="B56" s="12" t="s">
        <v>39</v>
      </c>
      <c r="C56" s="13" t="s">
        <v>40</v>
      </c>
      <c r="D56" s="11" t="s">
        <v>10</v>
      </c>
      <c r="E56" s="16">
        <v>173</v>
      </c>
      <c r="F56" s="15">
        <v>8.4499999999999993</v>
      </c>
      <c r="G56" s="15">
        <f t="shared" si="1"/>
        <v>1461.85</v>
      </c>
    </row>
    <row r="57" spans="1:7" ht="26" x14ac:dyDescent="0.35">
      <c r="A57" s="11" t="s">
        <v>119</v>
      </c>
      <c r="B57" s="12" t="s">
        <v>41</v>
      </c>
      <c r="C57" s="13" t="s">
        <v>42</v>
      </c>
      <c r="D57" s="11" t="s">
        <v>10</v>
      </c>
      <c r="E57" s="16">
        <v>19.600000000000001</v>
      </c>
      <c r="F57" s="15">
        <v>11.2</v>
      </c>
      <c r="G57" s="15">
        <f t="shared" si="1"/>
        <v>219.52</v>
      </c>
    </row>
    <row r="58" spans="1:7" ht="26" x14ac:dyDescent="0.35">
      <c r="A58" s="11" t="s">
        <v>120</v>
      </c>
      <c r="B58" s="20" t="s">
        <v>44</v>
      </c>
      <c r="C58" s="21" t="s">
        <v>67</v>
      </c>
      <c r="D58" s="19" t="s">
        <v>9</v>
      </c>
      <c r="E58" s="22">
        <v>6</v>
      </c>
      <c r="F58" s="23">
        <v>240</v>
      </c>
      <c r="G58" s="15">
        <f t="shared" si="1"/>
        <v>1440</v>
      </c>
    </row>
    <row r="59" spans="1:7" ht="15.5" x14ac:dyDescent="0.35">
      <c r="A59" s="12"/>
      <c r="B59" s="12"/>
      <c r="C59" s="17" t="s">
        <v>75</v>
      </c>
      <c r="D59" s="11"/>
      <c r="E59" s="16"/>
      <c r="F59" s="15"/>
      <c r="G59" s="15">
        <f>E59*F59</f>
        <v>0</v>
      </c>
    </row>
    <row r="60" spans="1:7" ht="26" x14ac:dyDescent="0.35">
      <c r="A60" s="11" t="s">
        <v>121</v>
      </c>
      <c r="B60" s="12" t="s">
        <v>19</v>
      </c>
      <c r="C60" s="13" t="s">
        <v>20</v>
      </c>
      <c r="D60" s="11" t="s">
        <v>21</v>
      </c>
      <c r="E60" s="18">
        <v>0.03</v>
      </c>
      <c r="F60" s="15">
        <v>1850</v>
      </c>
      <c r="G60" s="15">
        <f t="shared" ref="G60:G68" si="2">E60*F60</f>
        <v>55.5</v>
      </c>
    </row>
    <row r="61" spans="1:7" ht="39" x14ac:dyDescent="0.35">
      <c r="A61" s="11" t="s">
        <v>122</v>
      </c>
      <c r="B61" s="11" t="s">
        <v>44</v>
      </c>
      <c r="C61" s="39" t="s">
        <v>159</v>
      </c>
      <c r="D61" s="11" t="s">
        <v>10</v>
      </c>
      <c r="E61" s="16">
        <v>34</v>
      </c>
      <c r="F61" s="15">
        <v>21.54</v>
      </c>
      <c r="G61" s="15">
        <f t="shared" si="2"/>
        <v>732.36</v>
      </c>
    </row>
    <row r="62" spans="1:7" ht="26" x14ac:dyDescent="0.35">
      <c r="A62" s="11" t="s">
        <v>123</v>
      </c>
      <c r="B62" s="11" t="s">
        <v>44</v>
      </c>
      <c r="C62" s="39" t="s">
        <v>160</v>
      </c>
      <c r="D62" s="11" t="s">
        <v>10</v>
      </c>
      <c r="E62" s="16">
        <v>4.4000000000000004</v>
      </c>
      <c r="F62" s="15">
        <v>23.45</v>
      </c>
      <c r="G62" s="15">
        <f t="shared" si="2"/>
        <v>103.18</v>
      </c>
    </row>
    <row r="63" spans="1:7" ht="26" x14ac:dyDescent="0.35">
      <c r="A63" s="11" t="s">
        <v>124</v>
      </c>
      <c r="B63" s="12" t="s">
        <v>68</v>
      </c>
      <c r="C63" s="13" t="s">
        <v>69</v>
      </c>
      <c r="D63" s="11" t="s">
        <v>9</v>
      </c>
      <c r="E63" s="16">
        <v>30</v>
      </c>
      <c r="F63" s="15">
        <v>38.96</v>
      </c>
      <c r="G63" s="15">
        <f t="shared" si="2"/>
        <v>1168.8</v>
      </c>
    </row>
    <row r="64" spans="1:7" ht="39" x14ac:dyDescent="0.35">
      <c r="A64" s="11" t="s">
        <v>125</v>
      </c>
      <c r="B64" s="12" t="s">
        <v>39</v>
      </c>
      <c r="C64" s="13" t="s">
        <v>40</v>
      </c>
      <c r="D64" s="11" t="s">
        <v>10</v>
      </c>
      <c r="E64" s="16">
        <v>34</v>
      </c>
      <c r="F64" s="15">
        <v>8.4499999999999993</v>
      </c>
      <c r="G64" s="15">
        <f t="shared" si="2"/>
        <v>287.3</v>
      </c>
    </row>
    <row r="65" spans="1:11" ht="26" x14ac:dyDescent="0.35">
      <c r="A65" s="11" t="s">
        <v>126</v>
      </c>
      <c r="B65" s="12" t="s">
        <v>41</v>
      </c>
      <c r="C65" s="13" t="s">
        <v>42</v>
      </c>
      <c r="D65" s="11" t="s">
        <v>10</v>
      </c>
      <c r="E65" s="16">
        <v>4.4000000000000004</v>
      </c>
      <c r="F65" s="15">
        <v>11.2</v>
      </c>
      <c r="G65" s="15">
        <f t="shared" si="2"/>
        <v>49.28</v>
      </c>
    </row>
    <row r="66" spans="1:11" ht="5.15" customHeight="1" x14ac:dyDescent="0.35">
      <c r="A66" s="11"/>
      <c r="B66" s="12"/>
      <c r="C66" s="13"/>
      <c r="D66" s="11"/>
      <c r="E66" s="16"/>
      <c r="F66" s="15"/>
      <c r="G66" s="15">
        <f t="shared" si="2"/>
        <v>0</v>
      </c>
    </row>
    <row r="67" spans="1:11" ht="15.5" x14ac:dyDescent="0.35">
      <c r="A67" s="37"/>
      <c r="B67" s="40"/>
      <c r="C67" s="44" t="s">
        <v>135</v>
      </c>
      <c r="D67" s="40"/>
      <c r="E67" s="41"/>
      <c r="F67" s="15"/>
      <c r="G67" s="15">
        <f t="shared" si="2"/>
        <v>0</v>
      </c>
    </row>
    <row r="68" spans="1:11" x14ac:dyDescent="0.35">
      <c r="A68" s="38" t="s">
        <v>127</v>
      </c>
      <c r="B68" s="40" t="s">
        <v>44</v>
      </c>
      <c r="C68" s="45" t="s">
        <v>140</v>
      </c>
      <c r="D68" s="40" t="s">
        <v>46</v>
      </c>
      <c r="E68" s="41">
        <v>1</v>
      </c>
      <c r="F68" s="42">
        <v>2120</v>
      </c>
      <c r="G68" s="15">
        <f t="shared" si="2"/>
        <v>2120</v>
      </c>
    </row>
    <row r="69" spans="1:11" ht="26" x14ac:dyDescent="0.35">
      <c r="A69" s="43" t="s">
        <v>128</v>
      </c>
      <c r="B69" s="46" t="s">
        <v>44</v>
      </c>
      <c r="C69" s="47" t="s">
        <v>147</v>
      </c>
      <c r="D69" s="46" t="s">
        <v>46</v>
      </c>
      <c r="E69" s="48">
        <v>1</v>
      </c>
      <c r="F69" s="42">
        <v>3970</v>
      </c>
      <c r="G69" s="15">
        <f>E69*F69</f>
        <v>3970</v>
      </c>
    </row>
    <row r="70" spans="1:11" ht="4.5" customHeight="1" x14ac:dyDescent="0.35">
      <c r="A70" s="40"/>
      <c r="B70" s="40"/>
      <c r="C70" s="39"/>
      <c r="D70" s="40"/>
      <c r="E70" s="41"/>
      <c r="F70" s="42"/>
      <c r="G70" s="15">
        <f>E70*F70</f>
        <v>0</v>
      </c>
    </row>
    <row r="71" spans="1:11" ht="15.5" x14ac:dyDescent="0.35">
      <c r="A71" s="40"/>
      <c r="B71" s="12"/>
      <c r="C71" s="17" t="s">
        <v>146</v>
      </c>
      <c r="D71" s="11"/>
      <c r="E71" s="16"/>
      <c r="F71" s="42"/>
      <c r="G71" s="15">
        <f>E71*F71</f>
        <v>0</v>
      </c>
    </row>
    <row r="72" spans="1:11" ht="29.5" customHeight="1" x14ac:dyDescent="0.35">
      <c r="A72" s="38" t="s">
        <v>129</v>
      </c>
      <c r="B72" s="39" t="s">
        <v>142</v>
      </c>
      <c r="C72" s="40" t="s">
        <v>143</v>
      </c>
      <c r="D72" s="41" t="s">
        <v>8</v>
      </c>
      <c r="E72" s="41">
        <v>300</v>
      </c>
      <c r="F72" s="42">
        <v>4.4000000000000004</v>
      </c>
      <c r="G72" s="15">
        <f>E72*F72</f>
        <v>1320</v>
      </c>
    </row>
    <row r="73" spans="1:11" ht="14.5" customHeight="1" thickBot="1" x14ac:dyDescent="0.4">
      <c r="A73" s="43" t="s">
        <v>134</v>
      </c>
      <c r="B73" s="39" t="s">
        <v>144</v>
      </c>
      <c r="C73" s="40" t="s">
        <v>145</v>
      </c>
      <c r="D73" s="41" t="s">
        <v>8</v>
      </c>
      <c r="E73" s="41">
        <v>300</v>
      </c>
      <c r="F73" s="49">
        <v>3.1</v>
      </c>
      <c r="G73" s="15">
        <f>E73*F73</f>
        <v>930</v>
      </c>
    </row>
    <row r="74" spans="1:11" ht="15" thickBot="1" x14ac:dyDescent="0.4">
      <c r="A74" s="2"/>
      <c r="B74" s="8"/>
      <c r="C74" s="33" t="s">
        <v>141</v>
      </c>
      <c r="D74" s="26"/>
      <c r="E74" s="27"/>
      <c r="F74" s="28"/>
      <c r="G74" s="32">
        <f>SUM(G7:G73)</f>
        <v>495272.39</v>
      </c>
    </row>
    <row r="75" spans="1:11" ht="15" thickBot="1" x14ac:dyDescent="0.4">
      <c r="C75" s="34" t="s">
        <v>6</v>
      </c>
      <c r="D75" s="35"/>
      <c r="E75" s="1"/>
      <c r="F75" s="36"/>
      <c r="G75" s="25">
        <v>113912.65</v>
      </c>
    </row>
    <row r="76" spans="1:11" ht="15" thickBot="1" x14ac:dyDescent="0.4">
      <c r="C76" s="34" t="s">
        <v>7</v>
      </c>
      <c r="D76" s="29"/>
      <c r="E76" s="30"/>
      <c r="F76" s="31"/>
      <c r="G76" s="25">
        <v>609185.04</v>
      </c>
    </row>
    <row r="77" spans="1:11" ht="5.5" customHeight="1" x14ac:dyDescent="0.35"/>
    <row r="78" spans="1:11" ht="82.5" customHeight="1" x14ac:dyDescent="0.7">
      <c r="A78" s="67" t="s">
        <v>72</v>
      </c>
      <c r="B78" s="67"/>
      <c r="C78" s="67"/>
      <c r="D78" s="67"/>
      <c r="E78" s="67"/>
      <c r="F78" s="67"/>
      <c r="G78" s="67"/>
      <c r="K78" s="24"/>
    </row>
    <row r="79" spans="1:11" ht="36.65" customHeight="1" x14ac:dyDescent="0.35">
      <c r="A79" s="67" t="s">
        <v>139</v>
      </c>
      <c r="B79" s="67"/>
      <c r="C79" s="67"/>
      <c r="D79" s="67"/>
      <c r="E79" s="67"/>
      <c r="F79" s="67"/>
      <c r="G79" s="67"/>
    </row>
    <row r="80" spans="1:11" ht="151.5" customHeight="1" x14ac:dyDescent="0.35">
      <c r="C80" s="70" t="s">
        <v>133</v>
      </c>
      <c r="D80" s="70"/>
      <c r="E80" s="70"/>
      <c r="F80" s="70"/>
      <c r="G80" s="70"/>
    </row>
    <row r="81" spans="4:7" ht="13.5" customHeight="1" x14ac:dyDescent="0.35"/>
    <row r="82" spans="4:7" x14ac:dyDescent="0.35">
      <c r="D82" s="66"/>
      <c r="E82" s="66"/>
      <c r="F82" s="66"/>
      <c r="G82" s="66"/>
    </row>
  </sheetData>
  <mergeCells count="6">
    <mergeCell ref="D82:G82"/>
    <mergeCell ref="A79:G79"/>
    <mergeCell ref="A3:G3"/>
    <mergeCell ref="E1:G1"/>
    <mergeCell ref="A78:G78"/>
    <mergeCell ref="C80:G80"/>
  </mergeCells>
  <pageMargins left="0.9055118110236221" right="0.70866141732283472" top="0.74803149606299213" bottom="0.35433070866141736" header="0.31496062992125984" footer="0.31496062992125984"/>
  <pageSetup paperSize="9" scale="99" orientation="landscape" r:id="rId1"/>
  <headerFooter>
    <oddFooter>Strona &amp;P z &amp;N</oddFooter>
  </headerFooter>
  <rowBreaks count="4" manualBreakCount="4">
    <brk id="18" max="16383" man="1"/>
    <brk id="32" max="16383" man="1"/>
    <brk id="47" max="6" man="1"/>
    <brk id="6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58" workbookViewId="0">
      <selection activeCell="H66" sqref="H66"/>
    </sheetView>
  </sheetViews>
  <sheetFormatPr defaultRowHeight="14.5" x14ac:dyDescent="0.35"/>
  <cols>
    <col min="1" max="1" width="6.453125" customWidth="1"/>
    <col min="2" max="2" width="17.453125" style="4" customWidth="1"/>
    <col min="3" max="3" width="53.453125" style="6" customWidth="1"/>
    <col min="4" max="4" width="8.26953125" customWidth="1"/>
    <col min="5" max="5" width="9.81640625" style="61" customWidth="1"/>
    <col min="6" max="6" width="13" customWidth="1"/>
    <col min="7" max="7" width="13.1796875" customWidth="1"/>
  </cols>
  <sheetData>
    <row r="1" spans="1:7" x14ac:dyDescent="0.35">
      <c r="E1" s="69" t="s">
        <v>132</v>
      </c>
      <c r="F1" s="69"/>
      <c r="G1" s="69"/>
    </row>
    <row r="3" spans="1:7" ht="37.5" customHeight="1" x14ac:dyDescent="0.35">
      <c r="A3" s="68" t="s">
        <v>166</v>
      </c>
      <c r="B3" s="68"/>
      <c r="C3" s="68"/>
      <c r="D3" s="68"/>
      <c r="E3" s="68"/>
      <c r="F3" s="68"/>
      <c r="G3" s="68"/>
    </row>
    <row r="4" spans="1:7" ht="15" thickBot="1" x14ac:dyDescent="0.4"/>
    <row r="5" spans="1:7" ht="29.5" thickBot="1" x14ac:dyDescent="0.4">
      <c r="A5" s="3" t="s">
        <v>0</v>
      </c>
      <c r="B5" s="3" t="s">
        <v>1</v>
      </c>
      <c r="C5" s="7" t="s">
        <v>2</v>
      </c>
      <c r="D5" s="5" t="s">
        <v>18</v>
      </c>
      <c r="E5" s="62" t="s">
        <v>3</v>
      </c>
      <c r="F5" s="3" t="s">
        <v>4</v>
      </c>
      <c r="G5" s="58" t="s">
        <v>5</v>
      </c>
    </row>
    <row r="6" spans="1:7" ht="18.5" x14ac:dyDescent="0.35">
      <c r="A6" s="50"/>
      <c r="B6" s="50"/>
      <c r="C6" s="51" t="s">
        <v>73</v>
      </c>
      <c r="D6" s="52"/>
      <c r="E6" s="63"/>
      <c r="F6" s="53"/>
      <c r="G6" s="53"/>
    </row>
    <row r="7" spans="1:7" ht="26" x14ac:dyDescent="0.35">
      <c r="A7" s="11" t="s">
        <v>70</v>
      </c>
      <c r="B7" s="12" t="s">
        <v>19</v>
      </c>
      <c r="C7" s="13" t="s">
        <v>20</v>
      </c>
      <c r="D7" s="11" t="s">
        <v>21</v>
      </c>
      <c r="E7" s="64">
        <v>1.1180000000000001</v>
      </c>
      <c r="F7" s="56"/>
      <c r="G7" s="15"/>
    </row>
    <row r="8" spans="1:7" ht="26" x14ac:dyDescent="0.35">
      <c r="A8" s="11" t="s">
        <v>71</v>
      </c>
      <c r="B8" s="12" t="s">
        <v>22</v>
      </c>
      <c r="C8" s="13" t="s">
        <v>23</v>
      </c>
      <c r="D8" s="11" t="s">
        <v>24</v>
      </c>
      <c r="E8" s="41">
        <v>12</v>
      </c>
      <c r="F8" s="15"/>
      <c r="G8" s="15"/>
    </row>
    <row r="9" spans="1:7" ht="26" x14ac:dyDescent="0.35">
      <c r="A9" s="11" t="s">
        <v>77</v>
      </c>
      <c r="B9" s="11" t="s">
        <v>44</v>
      </c>
      <c r="C9" s="13" t="s">
        <v>25</v>
      </c>
      <c r="D9" s="11" t="s">
        <v>9</v>
      </c>
      <c r="E9" s="41">
        <v>40</v>
      </c>
      <c r="F9" s="15"/>
      <c r="G9" s="15"/>
    </row>
    <row r="10" spans="1:7" ht="26" x14ac:dyDescent="0.35">
      <c r="A10" s="11" t="s">
        <v>78</v>
      </c>
      <c r="B10" s="12" t="s">
        <v>26</v>
      </c>
      <c r="C10" s="13" t="s">
        <v>27</v>
      </c>
      <c r="D10" s="11" t="s">
        <v>8</v>
      </c>
      <c r="E10" s="41">
        <v>100</v>
      </c>
      <c r="F10" s="15"/>
      <c r="G10" s="15"/>
    </row>
    <row r="11" spans="1:7" ht="26" x14ac:dyDescent="0.35">
      <c r="A11" s="11" t="s">
        <v>79</v>
      </c>
      <c r="B11" s="12" t="s">
        <v>28</v>
      </c>
      <c r="C11" s="13" t="s">
        <v>29</v>
      </c>
      <c r="D11" s="11" t="s">
        <v>8</v>
      </c>
      <c r="E11" s="41">
        <v>100</v>
      </c>
      <c r="F11" s="57"/>
      <c r="G11" s="57"/>
    </row>
    <row r="12" spans="1:7" ht="26" x14ac:dyDescent="0.35">
      <c r="A12" s="11" t="s">
        <v>80</v>
      </c>
      <c r="B12" s="12" t="s">
        <v>30</v>
      </c>
      <c r="C12" s="13" t="s">
        <v>31</v>
      </c>
      <c r="D12" s="11" t="s">
        <v>8</v>
      </c>
      <c r="E12" s="41">
        <v>100</v>
      </c>
      <c r="F12" s="15"/>
      <c r="G12" s="15"/>
    </row>
    <row r="13" spans="1:7" ht="39" x14ac:dyDescent="0.35">
      <c r="A13" s="11" t="s">
        <v>81</v>
      </c>
      <c r="B13" s="12" t="s">
        <v>14</v>
      </c>
      <c r="C13" s="13" t="s">
        <v>32</v>
      </c>
      <c r="D13" s="11" t="s">
        <v>10</v>
      </c>
      <c r="E13" s="41">
        <v>20</v>
      </c>
      <c r="F13" s="15"/>
      <c r="G13" s="15"/>
    </row>
    <row r="14" spans="1:7" ht="52" x14ac:dyDescent="0.35">
      <c r="A14" s="11" t="s">
        <v>82</v>
      </c>
      <c r="B14" s="11" t="s">
        <v>44</v>
      </c>
      <c r="C14" s="39" t="s">
        <v>152</v>
      </c>
      <c r="D14" s="11" t="s">
        <v>10</v>
      </c>
      <c r="E14" s="41">
        <v>950</v>
      </c>
      <c r="F14" s="15"/>
      <c r="G14" s="15"/>
    </row>
    <row r="15" spans="1:7" ht="39" x14ac:dyDescent="0.35">
      <c r="A15" s="11" t="s">
        <v>83</v>
      </c>
      <c r="B15" s="11" t="s">
        <v>44</v>
      </c>
      <c r="C15" s="39" t="s">
        <v>151</v>
      </c>
      <c r="D15" s="11" t="s">
        <v>10</v>
      </c>
      <c r="E15" s="41">
        <v>117.4</v>
      </c>
      <c r="F15" s="57"/>
      <c r="G15" s="15"/>
    </row>
    <row r="16" spans="1:7" ht="33.75" customHeight="1" x14ac:dyDescent="0.35">
      <c r="A16" s="11" t="s">
        <v>84</v>
      </c>
      <c r="B16" s="12" t="s">
        <v>33</v>
      </c>
      <c r="C16" s="13" t="s">
        <v>131</v>
      </c>
      <c r="D16" s="11" t="s">
        <v>9</v>
      </c>
      <c r="E16" s="41">
        <v>928</v>
      </c>
      <c r="F16" s="15"/>
      <c r="G16" s="15"/>
    </row>
    <row r="17" spans="1:8" ht="39" x14ac:dyDescent="0.35">
      <c r="A17" s="11" t="s">
        <v>85</v>
      </c>
      <c r="B17" s="12" t="s">
        <v>34</v>
      </c>
      <c r="C17" s="13" t="s">
        <v>161</v>
      </c>
      <c r="D17" s="11" t="s">
        <v>35</v>
      </c>
      <c r="E17" s="41">
        <v>35</v>
      </c>
      <c r="F17" s="15"/>
      <c r="G17" s="15"/>
    </row>
    <row r="18" spans="1:8" ht="65" x14ac:dyDescent="0.35">
      <c r="A18" s="11" t="s">
        <v>86</v>
      </c>
      <c r="B18" s="12" t="s">
        <v>36</v>
      </c>
      <c r="C18" s="13" t="s">
        <v>37</v>
      </c>
      <c r="D18" s="11" t="s">
        <v>24</v>
      </c>
      <c r="E18" s="41">
        <v>2</v>
      </c>
      <c r="F18" s="15"/>
      <c r="G18" s="15"/>
    </row>
    <row r="19" spans="1:8" ht="65" x14ac:dyDescent="0.35">
      <c r="A19" s="11" t="s">
        <v>87</v>
      </c>
      <c r="B19" s="12" t="s">
        <v>38</v>
      </c>
      <c r="C19" s="13" t="s">
        <v>138</v>
      </c>
      <c r="D19" s="11" t="s">
        <v>24</v>
      </c>
      <c r="E19" s="41">
        <v>1</v>
      </c>
      <c r="F19" s="15"/>
      <c r="G19" s="15"/>
    </row>
    <row r="20" spans="1:8" ht="52" x14ac:dyDescent="0.35">
      <c r="A20" s="11" t="s">
        <v>88</v>
      </c>
      <c r="B20" s="12" t="s">
        <v>39</v>
      </c>
      <c r="C20" s="13" t="s">
        <v>40</v>
      </c>
      <c r="D20" s="11" t="s">
        <v>10</v>
      </c>
      <c r="E20" s="41">
        <v>950</v>
      </c>
      <c r="F20" s="15"/>
      <c r="G20" s="15"/>
    </row>
    <row r="21" spans="1:8" ht="26" x14ac:dyDescent="0.35">
      <c r="A21" s="11" t="s">
        <v>89</v>
      </c>
      <c r="B21" s="12" t="s">
        <v>41</v>
      </c>
      <c r="C21" s="13" t="s">
        <v>42</v>
      </c>
      <c r="D21" s="11" t="s">
        <v>10</v>
      </c>
      <c r="E21" s="41">
        <v>117.4</v>
      </c>
      <c r="F21" s="15"/>
      <c r="G21" s="15"/>
    </row>
    <row r="22" spans="1:8" ht="26" x14ac:dyDescent="0.35">
      <c r="A22" s="11" t="s">
        <v>90</v>
      </c>
      <c r="B22" s="12" t="s">
        <v>44</v>
      </c>
      <c r="C22" s="13" t="s">
        <v>43</v>
      </c>
      <c r="D22" s="11" t="s">
        <v>9</v>
      </c>
      <c r="E22" s="41">
        <v>190</v>
      </c>
      <c r="F22" s="57"/>
      <c r="G22" s="57"/>
      <c r="H22" s="9"/>
    </row>
    <row r="23" spans="1:8" x14ac:dyDescent="0.35">
      <c r="A23" s="11" t="s">
        <v>91</v>
      </c>
      <c r="B23" s="12" t="s">
        <v>44</v>
      </c>
      <c r="C23" s="13" t="s">
        <v>45</v>
      </c>
      <c r="D23" s="11" t="s">
        <v>46</v>
      </c>
      <c r="E23" s="41">
        <v>1</v>
      </c>
      <c r="F23" s="57"/>
      <c r="G23" s="57"/>
    </row>
    <row r="24" spans="1:8" ht="26.25" customHeight="1" x14ac:dyDescent="0.35">
      <c r="A24" s="11" t="s">
        <v>92</v>
      </c>
      <c r="B24" s="12" t="s">
        <v>47</v>
      </c>
      <c r="C24" s="13" t="s">
        <v>48</v>
      </c>
      <c r="D24" s="11" t="s">
        <v>9</v>
      </c>
      <c r="E24" s="41">
        <v>6</v>
      </c>
      <c r="F24" s="15"/>
      <c r="G24" s="15"/>
    </row>
    <row r="25" spans="1:8" ht="26" x14ac:dyDescent="0.35">
      <c r="A25" s="11" t="s">
        <v>93</v>
      </c>
      <c r="B25" s="12" t="s">
        <v>15</v>
      </c>
      <c r="C25" s="13" t="s">
        <v>16</v>
      </c>
      <c r="D25" s="11" t="s">
        <v>8</v>
      </c>
      <c r="E25" s="41">
        <v>100</v>
      </c>
      <c r="F25" s="15"/>
      <c r="G25" s="15"/>
    </row>
    <row r="26" spans="1:8" ht="39" x14ac:dyDescent="0.35">
      <c r="A26" s="11" t="s">
        <v>94</v>
      </c>
      <c r="B26" s="12" t="s">
        <v>12</v>
      </c>
      <c r="C26" s="13" t="s">
        <v>13</v>
      </c>
      <c r="D26" s="11" t="s">
        <v>10</v>
      </c>
      <c r="E26" s="16">
        <v>30</v>
      </c>
      <c r="F26" s="15"/>
      <c r="G26" s="15"/>
    </row>
    <row r="27" spans="1:8" ht="39" x14ac:dyDescent="0.35">
      <c r="A27" s="11" t="s">
        <v>95</v>
      </c>
      <c r="B27" s="12" t="s">
        <v>11</v>
      </c>
      <c r="C27" s="13" t="s">
        <v>49</v>
      </c>
      <c r="D27" s="11" t="s">
        <v>10</v>
      </c>
      <c r="E27" s="16">
        <v>30</v>
      </c>
      <c r="F27" s="15"/>
      <c r="G27" s="15"/>
    </row>
    <row r="28" spans="1:8" x14ac:dyDescent="0.35">
      <c r="A28" s="11"/>
      <c r="B28" s="12"/>
      <c r="C28" s="13"/>
      <c r="D28" s="11"/>
      <c r="E28" s="41"/>
      <c r="F28" s="15"/>
      <c r="G28" s="15"/>
    </row>
    <row r="29" spans="1:8" ht="15.5" x14ac:dyDescent="0.35">
      <c r="A29" s="11"/>
      <c r="B29" s="12"/>
      <c r="C29" s="17" t="s">
        <v>76</v>
      </c>
      <c r="D29" s="11"/>
      <c r="E29" s="41"/>
      <c r="F29" s="15"/>
      <c r="G29" s="15"/>
    </row>
    <row r="30" spans="1:8" ht="26" x14ac:dyDescent="0.35">
      <c r="A30" s="11" t="s">
        <v>96</v>
      </c>
      <c r="B30" s="12" t="s">
        <v>19</v>
      </c>
      <c r="C30" s="13" t="s">
        <v>20</v>
      </c>
      <c r="D30" s="11" t="s">
        <v>21</v>
      </c>
      <c r="E30" s="41">
        <v>0.1</v>
      </c>
      <c r="F30" s="15"/>
      <c r="G30" s="15"/>
    </row>
    <row r="31" spans="1:8" ht="39" x14ac:dyDescent="0.35">
      <c r="A31" s="11" t="s">
        <v>97</v>
      </c>
      <c r="B31" s="11" t="s">
        <v>44</v>
      </c>
      <c r="C31" s="39" t="s">
        <v>154</v>
      </c>
      <c r="D31" s="11" t="s">
        <v>10</v>
      </c>
      <c r="E31" s="41">
        <v>75</v>
      </c>
      <c r="F31" s="15"/>
      <c r="G31" s="15"/>
    </row>
    <row r="32" spans="1:8" ht="26" x14ac:dyDescent="0.35">
      <c r="A32" s="11" t="s">
        <v>98</v>
      </c>
      <c r="B32" s="12" t="s">
        <v>58</v>
      </c>
      <c r="C32" s="13" t="s">
        <v>59</v>
      </c>
      <c r="D32" s="11" t="s">
        <v>8</v>
      </c>
      <c r="E32" s="41">
        <v>100</v>
      </c>
      <c r="F32" s="15"/>
      <c r="G32" s="15"/>
    </row>
    <row r="33" spans="1:7" ht="39" x14ac:dyDescent="0.35">
      <c r="A33" s="11" t="s">
        <v>99</v>
      </c>
      <c r="B33" s="11" t="s">
        <v>44</v>
      </c>
      <c r="C33" s="39" t="s">
        <v>155</v>
      </c>
      <c r="D33" s="11" t="s">
        <v>10</v>
      </c>
      <c r="E33" s="41">
        <v>9</v>
      </c>
      <c r="F33" s="57"/>
      <c r="G33" s="15"/>
    </row>
    <row r="34" spans="1:7" x14ac:dyDescent="0.35">
      <c r="A34" s="11" t="s">
        <v>100</v>
      </c>
      <c r="B34" s="12" t="s">
        <v>44</v>
      </c>
      <c r="C34" s="13" t="s">
        <v>45</v>
      </c>
      <c r="D34" s="11" t="s">
        <v>46</v>
      </c>
      <c r="E34" s="41">
        <v>1</v>
      </c>
      <c r="F34" s="15"/>
      <c r="G34" s="15"/>
    </row>
    <row r="35" spans="1:7" ht="26" x14ac:dyDescent="0.35">
      <c r="A35" s="11" t="s">
        <v>101</v>
      </c>
      <c r="B35" s="12" t="s">
        <v>44</v>
      </c>
      <c r="C35" s="13" t="s">
        <v>130</v>
      </c>
      <c r="D35" s="11" t="s">
        <v>46</v>
      </c>
      <c r="E35" s="41">
        <v>1</v>
      </c>
      <c r="F35" s="15"/>
      <c r="G35" s="15"/>
    </row>
    <row r="36" spans="1:7" ht="52" x14ac:dyDescent="0.35">
      <c r="A36" s="11" t="s">
        <v>102</v>
      </c>
      <c r="B36" s="12" t="s">
        <v>39</v>
      </c>
      <c r="C36" s="13" t="s">
        <v>40</v>
      </c>
      <c r="D36" s="11" t="s">
        <v>10</v>
      </c>
      <c r="E36" s="41">
        <v>75</v>
      </c>
      <c r="F36" s="15"/>
      <c r="G36" s="15"/>
    </row>
    <row r="37" spans="1:7" ht="26" x14ac:dyDescent="0.35">
      <c r="A37" s="11" t="s">
        <v>103</v>
      </c>
      <c r="B37" s="12" t="s">
        <v>41</v>
      </c>
      <c r="C37" s="13" t="s">
        <v>42</v>
      </c>
      <c r="D37" s="11" t="s">
        <v>10</v>
      </c>
      <c r="E37" s="41">
        <v>9</v>
      </c>
      <c r="F37" s="15"/>
      <c r="G37" s="15"/>
    </row>
    <row r="38" spans="1:7" ht="52" x14ac:dyDescent="0.35">
      <c r="A38" s="11" t="s">
        <v>104</v>
      </c>
      <c r="B38" s="12" t="s">
        <v>60</v>
      </c>
      <c r="C38" s="13" t="s">
        <v>61</v>
      </c>
      <c r="D38" s="11" t="s">
        <v>10</v>
      </c>
      <c r="E38" s="41">
        <v>60</v>
      </c>
      <c r="F38" s="15"/>
      <c r="G38" s="15"/>
    </row>
    <row r="39" spans="1:7" ht="39" x14ac:dyDescent="0.35">
      <c r="A39" s="11" t="s">
        <v>105</v>
      </c>
      <c r="B39" s="12" t="s">
        <v>11</v>
      </c>
      <c r="C39" s="13" t="s">
        <v>62</v>
      </c>
      <c r="D39" s="11" t="s">
        <v>10</v>
      </c>
      <c r="E39" s="41">
        <v>60</v>
      </c>
      <c r="F39" s="15"/>
      <c r="G39" s="15"/>
    </row>
    <row r="40" spans="1:7" ht="39" x14ac:dyDescent="0.35">
      <c r="A40" s="11" t="s">
        <v>106</v>
      </c>
      <c r="B40" s="12" t="s">
        <v>44</v>
      </c>
      <c r="C40" s="13" t="s">
        <v>165</v>
      </c>
      <c r="D40" s="11" t="s">
        <v>46</v>
      </c>
      <c r="E40" s="41">
        <v>1</v>
      </c>
      <c r="F40" s="57"/>
      <c r="G40" s="57"/>
    </row>
    <row r="41" spans="1:7" ht="52" x14ac:dyDescent="0.35">
      <c r="A41" s="11" t="s">
        <v>107</v>
      </c>
      <c r="B41" s="40" t="s">
        <v>44</v>
      </c>
      <c r="C41" s="39" t="s">
        <v>156</v>
      </c>
      <c r="D41" s="11" t="s">
        <v>9</v>
      </c>
      <c r="E41" s="41">
        <v>35</v>
      </c>
      <c r="F41" s="15"/>
      <c r="G41" s="15"/>
    </row>
    <row r="42" spans="1:7" ht="39" x14ac:dyDescent="0.35">
      <c r="A42" s="11" t="s">
        <v>108</v>
      </c>
      <c r="B42" s="12" t="s">
        <v>64</v>
      </c>
      <c r="C42" s="13" t="s">
        <v>150</v>
      </c>
      <c r="D42" s="11" t="s">
        <v>46</v>
      </c>
      <c r="E42" s="41">
        <v>1</v>
      </c>
      <c r="F42" s="15"/>
      <c r="G42" s="15"/>
    </row>
    <row r="43" spans="1:7" x14ac:dyDescent="0.35">
      <c r="A43" s="12"/>
      <c r="B43" s="12"/>
      <c r="C43" s="54"/>
      <c r="D43" s="37"/>
      <c r="E43" s="65"/>
      <c r="F43" s="37"/>
      <c r="G43" s="15"/>
    </row>
    <row r="44" spans="1:7" ht="15.5" x14ac:dyDescent="0.35">
      <c r="A44" s="12"/>
      <c r="B44" s="12"/>
      <c r="C44" s="17" t="s">
        <v>74</v>
      </c>
      <c r="D44" s="11"/>
      <c r="E44" s="41"/>
      <c r="F44" s="15"/>
      <c r="G44" s="15"/>
    </row>
    <row r="45" spans="1:7" ht="26" x14ac:dyDescent="0.35">
      <c r="A45" s="11" t="s">
        <v>109</v>
      </c>
      <c r="B45" s="12" t="s">
        <v>19</v>
      </c>
      <c r="C45" s="13" t="s">
        <v>20</v>
      </c>
      <c r="D45" s="11" t="s">
        <v>21</v>
      </c>
      <c r="E45" s="41">
        <v>0.17</v>
      </c>
      <c r="F45" s="15"/>
      <c r="G45" s="15"/>
    </row>
    <row r="46" spans="1:7" ht="52" x14ac:dyDescent="0.35">
      <c r="A46" s="11" t="s">
        <v>110</v>
      </c>
      <c r="B46" s="11" t="s">
        <v>44</v>
      </c>
      <c r="C46" s="39" t="s">
        <v>157</v>
      </c>
      <c r="D46" s="11" t="s">
        <v>10</v>
      </c>
      <c r="E46" s="41">
        <v>173</v>
      </c>
      <c r="F46" s="15"/>
      <c r="G46" s="15"/>
    </row>
    <row r="47" spans="1:7" ht="39" x14ac:dyDescent="0.35">
      <c r="A47" s="11" t="s">
        <v>111</v>
      </c>
      <c r="B47" s="11" t="s">
        <v>44</v>
      </c>
      <c r="C47" s="39" t="s">
        <v>158</v>
      </c>
      <c r="D47" s="11" t="s">
        <v>10</v>
      </c>
      <c r="E47" s="41">
        <v>19.600000000000001</v>
      </c>
      <c r="F47" s="15"/>
      <c r="G47" s="15"/>
    </row>
    <row r="48" spans="1:7" ht="52" x14ac:dyDescent="0.35">
      <c r="A48" s="11" t="s">
        <v>162</v>
      </c>
      <c r="B48" s="12" t="s">
        <v>65</v>
      </c>
      <c r="C48" s="13" t="s">
        <v>66</v>
      </c>
      <c r="D48" s="11" t="s">
        <v>9</v>
      </c>
      <c r="E48" s="41">
        <v>24</v>
      </c>
      <c r="F48" s="15"/>
      <c r="G48" s="15"/>
    </row>
    <row r="49" spans="1:7" ht="39" x14ac:dyDescent="0.35">
      <c r="A49" s="11" t="s">
        <v>163</v>
      </c>
      <c r="B49" s="40" t="s">
        <v>149</v>
      </c>
      <c r="C49" s="13" t="s">
        <v>137</v>
      </c>
      <c r="D49" s="11" t="s">
        <v>9</v>
      </c>
      <c r="E49" s="41">
        <v>150.5</v>
      </c>
      <c r="F49" s="15"/>
      <c r="G49" s="15"/>
    </row>
    <row r="50" spans="1:7" ht="39" x14ac:dyDescent="0.35">
      <c r="A50" s="11" t="s">
        <v>112</v>
      </c>
      <c r="B50" s="40" t="s">
        <v>148</v>
      </c>
      <c r="C50" s="13" t="s">
        <v>136</v>
      </c>
      <c r="D50" s="11" t="s">
        <v>9</v>
      </c>
      <c r="E50" s="41">
        <v>12</v>
      </c>
      <c r="F50" s="15"/>
      <c r="G50" s="15"/>
    </row>
    <row r="51" spans="1:7" ht="52" x14ac:dyDescent="0.35">
      <c r="A51" s="11" t="s">
        <v>113</v>
      </c>
      <c r="B51" s="12" t="s">
        <v>39</v>
      </c>
      <c r="C51" s="13" t="s">
        <v>40</v>
      </c>
      <c r="D51" s="11" t="s">
        <v>10</v>
      </c>
      <c r="E51" s="41">
        <v>173</v>
      </c>
      <c r="F51" s="15"/>
      <c r="G51" s="15"/>
    </row>
    <row r="52" spans="1:7" ht="26" x14ac:dyDescent="0.35">
      <c r="A52" s="11" t="s">
        <v>114</v>
      </c>
      <c r="B52" s="12" t="s">
        <v>41</v>
      </c>
      <c r="C52" s="13" t="s">
        <v>42</v>
      </c>
      <c r="D52" s="11" t="s">
        <v>10</v>
      </c>
      <c r="E52" s="41">
        <v>19.600000000000001</v>
      </c>
      <c r="F52" s="15"/>
      <c r="G52" s="15"/>
    </row>
    <row r="53" spans="1:7" ht="26" x14ac:dyDescent="0.35">
      <c r="A53" s="11" t="s">
        <v>115</v>
      </c>
      <c r="B53" s="20" t="s">
        <v>44</v>
      </c>
      <c r="C53" s="21" t="s">
        <v>67</v>
      </c>
      <c r="D53" s="19" t="s">
        <v>9</v>
      </c>
      <c r="E53" s="48">
        <v>6</v>
      </c>
      <c r="F53" s="23"/>
      <c r="G53" s="15"/>
    </row>
    <row r="54" spans="1:7" ht="15.5" x14ac:dyDescent="0.35">
      <c r="A54" s="12"/>
      <c r="B54" s="12"/>
      <c r="C54" s="17" t="s">
        <v>75</v>
      </c>
      <c r="D54" s="11"/>
      <c r="E54" s="41"/>
      <c r="F54" s="15"/>
      <c r="G54" s="15"/>
    </row>
    <row r="55" spans="1:7" ht="26" x14ac:dyDescent="0.35">
      <c r="A55" s="11" t="s">
        <v>116</v>
      </c>
      <c r="B55" s="12" t="s">
        <v>19</v>
      </c>
      <c r="C55" s="13" t="s">
        <v>20</v>
      </c>
      <c r="D55" s="11" t="s">
        <v>21</v>
      </c>
      <c r="E55" s="64">
        <v>0.03</v>
      </c>
      <c r="F55" s="15"/>
      <c r="G55" s="15"/>
    </row>
    <row r="56" spans="1:7" ht="39" x14ac:dyDescent="0.35">
      <c r="A56" s="11" t="s">
        <v>117</v>
      </c>
      <c r="B56" s="11" t="s">
        <v>44</v>
      </c>
      <c r="C56" s="39" t="s">
        <v>159</v>
      </c>
      <c r="D56" s="11" t="s">
        <v>10</v>
      </c>
      <c r="E56" s="41">
        <v>34</v>
      </c>
      <c r="F56" s="15"/>
      <c r="G56" s="15"/>
    </row>
    <row r="57" spans="1:7" ht="26" x14ac:dyDescent="0.35">
      <c r="A57" s="11" t="s">
        <v>118</v>
      </c>
      <c r="B57" s="11" t="s">
        <v>44</v>
      </c>
      <c r="C57" s="39" t="s">
        <v>160</v>
      </c>
      <c r="D57" s="11" t="s">
        <v>10</v>
      </c>
      <c r="E57" s="41">
        <v>4.4000000000000004</v>
      </c>
      <c r="F57" s="15"/>
      <c r="G57" s="15"/>
    </row>
    <row r="58" spans="1:7" ht="26" x14ac:dyDescent="0.35">
      <c r="A58" s="11" t="s">
        <v>119</v>
      </c>
      <c r="B58" s="12" t="s">
        <v>68</v>
      </c>
      <c r="C58" s="13" t="s">
        <v>69</v>
      </c>
      <c r="D58" s="11" t="s">
        <v>9</v>
      </c>
      <c r="E58" s="41">
        <v>30</v>
      </c>
      <c r="F58" s="15"/>
      <c r="G58" s="15"/>
    </row>
    <row r="59" spans="1:7" ht="52" x14ac:dyDescent="0.35">
      <c r="A59" s="11" t="s">
        <v>120</v>
      </c>
      <c r="B59" s="12" t="s">
        <v>39</v>
      </c>
      <c r="C59" s="13" t="s">
        <v>40</v>
      </c>
      <c r="D59" s="11" t="s">
        <v>10</v>
      </c>
      <c r="E59" s="41">
        <v>34</v>
      </c>
      <c r="F59" s="15"/>
      <c r="G59" s="15"/>
    </row>
    <row r="60" spans="1:7" ht="26" x14ac:dyDescent="0.35">
      <c r="A60" s="11" t="s">
        <v>121</v>
      </c>
      <c r="B60" s="12" t="s">
        <v>41</v>
      </c>
      <c r="C60" s="13" t="s">
        <v>42</v>
      </c>
      <c r="D60" s="11" t="s">
        <v>10</v>
      </c>
      <c r="E60" s="41">
        <v>4.4000000000000004</v>
      </c>
      <c r="F60" s="15"/>
      <c r="G60" s="15"/>
    </row>
    <row r="61" spans="1:7" ht="10.5" customHeight="1" x14ac:dyDescent="0.35">
      <c r="A61" s="11"/>
      <c r="B61" s="12"/>
      <c r="C61" s="13"/>
      <c r="D61" s="11"/>
      <c r="E61" s="41"/>
      <c r="F61" s="15"/>
      <c r="G61" s="15"/>
    </row>
    <row r="62" spans="1:7" ht="15.5" x14ac:dyDescent="0.35">
      <c r="A62" s="37"/>
      <c r="B62" s="40"/>
      <c r="C62" s="44" t="s">
        <v>135</v>
      </c>
      <c r="D62" s="40"/>
      <c r="E62" s="41"/>
      <c r="F62" s="15"/>
      <c r="G62" s="15"/>
    </row>
    <row r="63" spans="1:7" ht="26" x14ac:dyDescent="0.35">
      <c r="A63" s="38" t="s">
        <v>122</v>
      </c>
      <c r="B63" s="40" t="s">
        <v>44</v>
      </c>
      <c r="C63" s="45" t="s">
        <v>140</v>
      </c>
      <c r="D63" s="40" t="s">
        <v>46</v>
      </c>
      <c r="E63" s="41">
        <v>0.03</v>
      </c>
      <c r="F63" s="57"/>
      <c r="G63" s="57"/>
    </row>
    <row r="64" spans="1:7" ht="26" x14ac:dyDescent="0.35">
      <c r="A64" s="43" t="s">
        <v>123</v>
      </c>
      <c r="B64" s="46" t="s">
        <v>44</v>
      </c>
      <c r="C64" s="47" t="s">
        <v>147</v>
      </c>
      <c r="D64" s="46" t="s">
        <v>46</v>
      </c>
      <c r="E64" s="48">
        <v>1</v>
      </c>
      <c r="F64" s="42"/>
      <c r="G64" s="15"/>
    </row>
    <row r="65" spans="1:11" ht="14.25" customHeight="1" x14ac:dyDescent="0.35">
      <c r="A65" s="40"/>
      <c r="B65" s="40"/>
      <c r="C65" s="39"/>
      <c r="D65" s="40"/>
      <c r="E65" s="41"/>
      <c r="F65" s="42"/>
      <c r="G65" s="15"/>
    </row>
    <row r="66" spans="1:11" ht="15.5" x14ac:dyDescent="0.35">
      <c r="A66" s="40"/>
      <c r="B66" s="12"/>
      <c r="C66" s="17" t="s">
        <v>146</v>
      </c>
      <c r="D66" s="11"/>
      <c r="E66" s="41"/>
      <c r="F66" s="42"/>
      <c r="G66" s="15"/>
    </row>
    <row r="67" spans="1:11" ht="29.5" customHeight="1" x14ac:dyDescent="0.35">
      <c r="A67" s="38" t="s">
        <v>129</v>
      </c>
      <c r="B67" s="39" t="s">
        <v>142</v>
      </c>
      <c r="C67" s="40" t="s">
        <v>143</v>
      </c>
      <c r="D67" s="41" t="s">
        <v>8</v>
      </c>
      <c r="E67" s="41">
        <v>300</v>
      </c>
      <c r="F67" s="42"/>
      <c r="G67" s="15"/>
    </row>
    <row r="68" spans="1:11" ht="14.5" customHeight="1" thickBot="1" x14ac:dyDescent="0.4">
      <c r="A68" s="43" t="s">
        <v>134</v>
      </c>
      <c r="B68" s="39" t="s">
        <v>144</v>
      </c>
      <c r="C68" s="40" t="s">
        <v>145</v>
      </c>
      <c r="D68" s="41" t="s">
        <v>8</v>
      </c>
      <c r="E68" s="41">
        <v>300</v>
      </c>
      <c r="F68" s="49"/>
      <c r="G68" s="15"/>
    </row>
    <row r="69" spans="1:11" ht="15" thickBot="1" x14ac:dyDescent="0.4">
      <c r="A69" s="2"/>
      <c r="B69" s="8"/>
      <c r="C69" s="33" t="s">
        <v>141</v>
      </c>
      <c r="D69" s="26"/>
      <c r="E69" s="27"/>
      <c r="F69" s="28"/>
      <c r="G69" s="59"/>
    </row>
    <row r="70" spans="1:11" ht="15" thickBot="1" x14ac:dyDescent="0.4">
      <c r="C70" s="34" t="s">
        <v>6</v>
      </c>
      <c r="D70" s="35"/>
      <c r="E70" s="1"/>
      <c r="F70" s="36"/>
      <c r="G70" s="60"/>
    </row>
    <row r="71" spans="1:11" ht="15" thickBot="1" x14ac:dyDescent="0.4">
      <c r="C71" s="34" t="s">
        <v>7</v>
      </c>
      <c r="D71" s="29"/>
      <c r="E71" s="30"/>
      <c r="F71" s="31"/>
      <c r="G71" s="60"/>
    </row>
    <row r="72" spans="1:11" ht="5.5" customHeight="1" x14ac:dyDescent="0.35"/>
    <row r="73" spans="1:11" ht="82.5" customHeight="1" x14ac:dyDescent="0.7">
      <c r="A73" s="67" t="s">
        <v>72</v>
      </c>
      <c r="B73" s="67"/>
      <c r="C73" s="67"/>
      <c r="D73" s="67"/>
      <c r="E73" s="67"/>
      <c r="F73" s="67"/>
      <c r="G73" s="67"/>
      <c r="K73" s="24"/>
    </row>
    <row r="74" spans="1:11" ht="36.65" customHeight="1" x14ac:dyDescent="0.35">
      <c r="A74" s="67" t="s">
        <v>139</v>
      </c>
      <c r="B74" s="67"/>
      <c r="C74" s="67"/>
      <c r="D74" s="67"/>
      <c r="E74" s="67"/>
      <c r="F74" s="67"/>
      <c r="G74" s="67"/>
    </row>
    <row r="75" spans="1:11" ht="151.5" customHeight="1" x14ac:dyDescent="0.35">
      <c r="C75" s="70" t="s">
        <v>133</v>
      </c>
      <c r="D75" s="70"/>
      <c r="E75" s="70"/>
      <c r="F75" s="70"/>
      <c r="G75" s="70"/>
    </row>
    <row r="77" spans="1:11" x14ac:dyDescent="0.35">
      <c r="D77" s="66"/>
      <c r="E77" s="66"/>
      <c r="F77" s="66"/>
      <c r="G77" s="66"/>
    </row>
  </sheetData>
  <mergeCells count="6">
    <mergeCell ref="D77:G77"/>
    <mergeCell ref="E1:G1"/>
    <mergeCell ref="A3:G3"/>
    <mergeCell ref="A73:G73"/>
    <mergeCell ref="A74:G74"/>
    <mergeCell ref="C75:G7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UMLeżajsk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2018-05-25T12:16:50Z</cp:lastPrinted>
  <dcterms:created xsi:type="dcterms:W3CDTF">2015-04-02T06:17:34Z</dcterms:created>
  <dcterms:modified xsi:type="dcterms:W3CDTF">2018-05-29T12:19:57Z</dcterms:modified>
</cp:coreProperties>
</file>