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LMAN\!D\TADEK 2015\2015 ZAM PUBLICZNE\2015 PRZETARGI\2015 CHOD KONOPNICKIEJ I UTWARDZENIE TERENU  SP-3\www\"/>
    </mc:Choice>
  </mc:AlternateContent>
  <bookViews>
    <workbookView xWindow="0" yWindow="0" windowWidth="19200" windowHeight="11600"/>
  </bookViews>
  <sheets>
    <sheet name="Arkusz1" sheetId="1" r:id="rId1"/>
    <sheet name="Arkusz2" sheetId="2" r:id="rId2"/>
  </sheets>
  <definedNames>
    <definedName name="_xlnm.Print_Area" localSheetId="0">Arkusz1!$A$1:$G$67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  <c r="A48" i="1" s="1"/>
  <c r="E52" i="1"/>
  <c r="E46" i="1"/>
  <c r="E43" i="1"/>
  <c r="E35" i="1"/>
  <c r="E17" i="1"/>
  <c r="E20" i="1" l="1"/>
  <c r="E22" i="1"/>
  <c r="E21" i="1"/>
  <c r="E13" i="1" l="1"/>
  <c r="E27" i="1" l="1"/>
  <c r="E54" i="1" l="1"/>
  <c r="E50" i="1"/>
  <c r="E42" i="1"/>
  <c r="E45" i="1" s="1"/>
  <c r="E29" i="1"/>
  <c r="E30" i="1" s="1"/>
  <c r="E44" i="1" l="1"/>
  <c r="A10" i="1"/>
  <c r="A11" i="1" s="1"/>
  <c r="A12" i="1" s="1"/>
  <c r="A13" i="1" s="1"/>
  <c r="A14" i="1" s="1"/>
  <c r="A15" i="1" l="1"/>
  <c r="A36" i="1"/>
  <c r="A37" i="1" s="1"/>
  <c r="A38" i="1" s="1"/>
  <c r="A16" i="1" l="1"/>
  <c r="A17" i="1" s="1"/>
  <c r="A18" i="1" s="1"/>
  <c r="A19" i="1" s="1"/>
  <c r="A20" i="1" s="1"/>
  <c r="A39" i="1"/>
  <c r="A40" i="1" l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41" i="1" l="1"/>
  <c r="A42" i="1" s="1"/>
  <c r="A43" i="1" s="1"/>
  <c r="A44" i="1" s="1"/>
  <c r="A45" i="1" s="1"/>
  <c r="A46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<sst xmlns="http://schemas.openxmlformats.org/spreadsheetml/2006/main" count="404" uniqueCount="185">
  <si>
    <t>Lp.</t>
  </si>
  <si>
    <t>szt.</t>
  </si>
  <si>
    <t>m2</t>
  </si>
  <si>
    <t>m3</t>
  </si>
  <si>
    <t>m</t>
  </si>
  <si>
    <t>kpl.</t>
  </si>
  <si>
    <t xml:space="preserve">Analiza własna </t>
  </si>
  <si>
    <t>KNNR 6 0103-0301</t>
  </si>
  <si>
    <t>Profilowanie i zagęszczanie podłoża wykonywane mechanicznie w gruncie kat. II-IV pod warstwy konstrukcyjne nawierzchni</t>
  </si>
  <si>
    <t>KNR 2-31 0401-01</t>
  </si>
  <si>
    <t>KNR 2-31 0104-03</t>
  </si>
  <si>
    <t>KNR 2-31 1406-03</t>
  </si>
  <si>
    <t>KNNR 6 0113-05</t>
  </si>
  <si>
    <t>KNNR 1 0507-01</t>
  </si>
  <si>
    <t>Humusowanie skarp z obsianiem przy grubości warstwy humusu 5 cm.</t>
  </si>
  <si>
    <t>Rowki pod  obrzeża 30x8 cm -analogia -jak pod krawężniki i ławy krawężnikowe o wymiarach 20x20 cm w gruncie kat.I-II</t>
  </si>
  <si>
    <t>KNR 2-31 0407-03</t>
  </si>
  <si>
    <t>KNNR 6 0502-02</t>
  </si>
  <si>
    <t>Firma………………………………………………………………</t>
  </si>
  <si>
    <t>Podstawa wyceny</t>
  </si>
  <si>
    <t>Opis robót</t>
  </si>
  <si>
    <t>Obmiar</t>
  </si>
  <si>
    <t>RAZEM ROBOTY - PODATEK VAT 23 %</t>
  </si>
  <si>
    <t>OGÓŁEM ROBOTY  brutto</t>
  </si>
  <si>
    <t>3. Formularz cenowy należy dostarczyć w formie papierowej i elektronicznej (w formacie Excel).</t>
  </si>
  <si>
    <t>Podpis upoważnionego przedstawiciela oferenta</t>
  </si>
  <si>
    <t>Jedn. miary</t>
  </si>
  <si>
    <t>Podstawa</t>
  </si>
  <si>
    <t>Opis i wyliczenia</t>
  </si>
  <si>
    <t>j.m.</t>
  </si>
  <si>
    <t>Poszcz.</t>
  </si>
  <si>
    <t>Razem</t>
  </si>
  <si>
    <t>1.1</t>
  </si>
  <si>
    <t>KNR 2-31 0815-07</t>
  </si>
  <si>
    <t>Rozebranie nawierzchni części istniejących zjazdów i chodników na posesje (szt.5) - do przebudowy nawierzchni (materiał do zwrotu mieszkańcom)- analogia -jak chodników, wysepek przystankowych i przejść dla pieszych z płyt betonowych 50x50x7 cm na podsypce cementowo-piaskowej</t>
  </si>
  <si>
    <t>3,65*3,80+3,15*3,80+4,30*2,80+1,1*2,0+2,55*2,5</t>
  </si>
  <si>
    <t>RAZEM</t>
  </si>
  <si>
    <t>1.2</t>
  </si>
  <si>
    <t>KNCK-7 0504-01</t>
  </si>
  <si>
    <t>Przestawienie znaków drogowych -jak  odległościowych.</t>
  </si>
  <si>
    <t>1.3</t>
  </si>
  <si>
    <t>KNR 2-01 0126-01</t>
  </si>
  <si>
    <t>Usunięcie warstwy ziemi urodzajnej (humusu) o grubości do 15 cm za pomocą koparki - analogia jak spycharką</t>
  </si>
  <si>
    <t>2,3*(455,3-4,7-2,95-5,1-3,7-4,8-8,30-4,75-1,0-3,8-1,15-5,35-50,42)-46,46</t>
  </si>
  <si>
    <t>1.4</t>
  </si>
  <si>
    <t>KNNR 1 0202-01</t>
  </si>
  <si>
    <t>Roboty ziemne wykonywane koparkami podsiębiernymi o poj.łyżki 0.15 m3 w gr.kat. I-II z transportem urobku na odległość do 1 km samochodami samowyładowczymi</t>
  </si>
  <si>
    <t>2,0*(455,3-4,7-2,95-5,1-3,7-4,8-8,30-4,75-1,0-3,8-1,15-5,35-50,42)*0,15+46,46*0,2</t>
  </si>
  <si>
    <t>1.5</t>
  </si>
  <si>
    <t>- koryto pod jezdnę:</t>
  </si>
  <si>
    <t>- odcinek I:</t>
  </si>
  <si>
    <t>2,0*(455,3-4,7-2,95-5,1-3,7-4,8-8,30-4,75-1,0-3,8-1,15-5,35-50,42)+46,46</t>
  </si>
  <si>
    <t>- wyokrąglenia R=6,0:</t>
  </si>
  <si>
    <t>- zjazd na łącznik:</t>
  </si>
  <si>
    <t>- wyokrąglenia R=8,0:</t>
  </si>
  <si>
    <t>- koryto pod chodnik i zjazdy:</t>
  </si>
  <si>
    <t>- odcinek II:</t>
  </si>
  <si>
    <t>1.6</t>
  </si>
  <si>
    <t>Warstwa odsączająca z piasku pod chodniki, z mechanicznym zagęszczeniem - grub.warstwy po zag. 10 cm</t>
  </si>
  <si>
    <t>2,0*(455,3--3,65-4,7-2,95-5,1-3,7-4,8-8,30-4,75-1,0-3,8-3,15-1,15-2,55-5,35-50,42-4,5-4,0-5,5-4,0-5,0-4,0-6,0-4,0)</t>
  </si>
  <si>
    <t>1.7</t>
  </si>
  <si>
    <t>Analogia KNR 2-31 1201-03</t>
  </si>
  <si>
    <t>Przestawienie krawężników betonowych wystających 15x30 cm  na przejściach i zjazdach i uszkodzonych, na podsypce cementowo-piaskowej - analogia - rozbiórką i uzupełnieniem ławy betonowej ( współ. krotn. =1,3) Krotność = 1,3</t>
  </si>
  <si>
    <t>8*6,0*2+10</t>
  </si>
  <si>
    <t>1.8</t>
  </si>
  <si>
    <t>455,3-4,7-2,95-5,1-3,7-4,8-8,30-4,75-1,0-3,8-1,15-5,35-10,5-9,2-9,85-9,85+2*(1,80+1,10+0,9+0,5)+2*(1,80+1,60+1,10+1,20+1,80+1,80+1,10+0,30)</t>
  </si>
  <si>
    <t>1.9</t>
  </si>
  <si>
    <t>Obrzeża betonowe o wymiarach 30x8 cm na ławie betonowej z oporem -analogia -jak  na podsypce piaskowej z wypełnieniem spoin piaskiem</t>
  </si>
  <si>
    <t>1.10</t>
  </si>
  <si>
    <t>Regulacja pionowa urządzeń, w tym studzienek kanalizacji  teletechnicznej dla włazów kanałowych i pokryw zaworów wodociągowych</t>
  </si>
  <si>
    <t>1.11</t>
  </si>
  <si>
    <t>Chodniki z kostki brukowej betonowej szarej  (bez  zjazdów) grubości 6 cm na podsypce cementowo-piaskowej z wypełnieniem spoin piaskiem</t>
  </si>
  <si>
    <t>2,0*(455,3-3,65-4,7-2,95-5,1-3,7-4,8-8,30-4,75-1,0-3,8-3,15-1,15-4,30-2,55-5,35-50,42-4,5-4,0-5,5-4,0-5,0-4,0-6,0-4,0)</t>
  </si>
  <si>
    <t>1.12</t>
  </si>
  <si>
    <t>Warstwa górna podbudowy z kruszyw łamanych o grubości po zagęszczeniu 10 cm - zjazdy szt.10</t>
  </si>
  <si>
    <t>3,65*3,80+3,15*3,20+4,30*3,0+2,55*2,9+4,5*3,80+4,0*3,6+4*3,2+5,0*3,80+4,0*3,80+6,0*3,10+4,0*2,30</t>
  </si>
  <si>
    <t>1.13</t>
  </si>
  <si>
    <t>Zjazdy z kostki brukowej betonowej kolorowej grubości 6 cm - jak chodniki  z kostki kolorowej gr 6 cm na podsypce cementowo-piaskowej z wypełnieniem spoin piaskiem</t>
  </si>
  <si>
    <t>1.14</t>
  </si>
  <si>
    <t>KNR 2-31 1206-04</t>
  </si>
  <si>
    <t>Przebudowa części dwóch zjazdów z kostki brukowej w miejscu uskoku pionowego-analogia -jak remont cząstkowy chodników z kostki kamiennej nieregularnej o wysokości 6 cm na podsypce cementowo-piaskowej z wypełnieniem spoin zaprawą cementową</t>
  </si>
  <si>
    <t>1.15</t>
  </si>
  <si>
    <t>KNR 2-01 0506-01</t>
  </si>
  <si>
    <t>Plantowanie ternu wzdłuż chodnika - jak skarp i dna wykopów wykonywanych ręcznie w gruntach kat. I-III</t>
  </si>
  <si>
    <t>400,30*0,5</t>
  </si>
  <si>
    <t>1.16</t>
  </si>
  <si>
    <t>1.17</t>
  </si>
  <si>
    <t>Obsługa geodezyjna i  inwentaryzacja powykonawcza inwestycji (w zakresie  chodnków, zjazdów),</t>
  </si>
  <si>
    <t>2.1</t>
  </si>
  <si>
    <t>Usunięcie warstwy ziemi urodzajnej (humusu) o grubości do 15 cm za pomocą skoparki - analogia jak spycharką</t>
  </si>
  <si>
    <t>2,3*(22,0+6,0)</t>
  </si>
  <si>
    <t>2.2</t>
  </si>
  <si>
    <t>KNR 2-01 0105-03</t>
  </si>
  <si>
    <t>Mechaniczne karczowanie pni (śr. 26-35 cm)</t>
  </si>
  <si>
    <t>2.3</t>
  </si>
  <si>
    <t>KNNR 5 0721-01</t>
  </si>
  <si>
    <t>Cięcie nawierzchni z mas mineralno-asfaltowych na głębokość 5 cm</t>
  </si>
  <si>
    <t>2.4</t>
  </si>
  <si>
    <t>KNNR 6 0802-03</t>
  </si>
  <si>
    <t>Rozebranie nawierzchni z mas mineralno-bitumicznych gr. 4 cm ręcznie</t>
  </si>
  <si>
    <t>21,7*1,8</t>
  </si>
  <si>
    <t>2.5</t>
  </si>
  <si>
    <t>KNR 2-01 0307-01</t>
  </si>
  <si>
    <t>Roboty ziemne ręczne koryta z przewozem gruntu taczkami na odległość do 10 m (kat. gruntu I-II)</t>
  </si>
  <si>
    <t>2,0*(45*2)*0,20+1,5*27,0*0,25+6,0*2,0*0,15-21,7*2,0*0,20</t>
  </si>
  <si>
    <t>2.6</t>
  </si>
  <si>
    <t>KNR 2-01 0307-05</t>
  </si>
  <si>
    <t>Roboty ziemne z przewozem gruntu taczkami na odległość do 20 m- dodatek za każde dalsze 10 m przewozu lub za każdy 1 m różnicy wysokości przy przewozie pod górę (kat. gruntu I-II)</t>
  </si>
  <si>
    <t>2.7</t>
  </si>
  <si>
    <t>KNR AT-06 0102-02</t>
  </si>
  <si>
    <t>Ręczny załadunek ziemi -analogia-jak wyładunek przez przechylenie skrzyni materiałów budowlanych sypkich - samochody lub przyczepy samowyładowcze; kategoria ładunku II</t>
  </si>
  <si>
    <t>t</t>
  </si>
  <si>
    <t>39,25*1,8</t>
  </si>
  <si>
    <t>2.8</t>
  </si>
  <si>
    <t>2,0*(22,0)*0,2+5,0*1,25*0,2</t>
  </si>
  <si>
    <t>2.9</t>
  </si>
  <si>
    <t>2,0*(44*2+22,0+6,0)+(1,5*27,0)+5,0*1,25</t>
  </si>
  <si>
    <t>2.10</t>
  </si>
  <si>
    <t>2,0*(44*2+22,0+6)+(1,5*27,0)- 21,7*2</t>
  </si>
  <si>
    <t>2.11</t>
  </si>
  <si>
    <t>Rowki pod  obrzeża 20x6 cm -analogia -jak pod krawężniki i ławy krawężnikowe o wymiarach 20x20 cm w gruncie kat.I-II</t>
  </si>
  <si>
    <t>45,5*2+27+2*(22,0+6,0)</t>
  </si>
  <si>
    <t>2.12</t>
  </si>
  <si>
    <t>KNNR 6 0404-02</t>
  </si>
  <si>
    <t>Obrzeża betonowe o wymiarach 20x6 cm na ławie betonowej z oporem -analogia -jak na podsypce cementowo-piaskowej z wypełnieniem spoin zaprawą cementowąna podsypce piaskowej, spoiny wypełnione piaskiem</t>
  </si>
  <si>
    <t>2.13</t>
  </si>
  <si>
    <t>2.14</t>
  </si>
  <si>
    <t>Chodniki z kostki brukowej betonowej szarej  grubości 6 cm na podsypce cementowo-piaskowej z wypełnieniem spoin piaskiem</t>
  </si>
  <si>
    <t>2,0*(44,0*2+22,0+6,0)+1,5*27,0+5*1,25</t>
  </si>
  <si>
    <t>2.15</t>
  </si>
  <si>
    <t>(174-21,7)*0,5</t>
  </si>
  <si>
    <t>2.16</t>
  </si>
  <si>
    <t>(174,0-21,7)*0,5</t>
  </si>
  <si>
    <t>2.17</t>
  </si>
  <si>
    <t>Obsługa geodezyjna i  inwentaryzacja powykonawcza</t>
  </si>
  <si>
    <r>
      <t xml:space="preserve">Usunięcie warstwy ziemi urodzajnej (humusu) o grubości do 15 cm za pomocą koparki - 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jak spycharką</t>
    </r>
  </si>
  <si>
    <r>
      <t>Przebudowa części dwóch zjazdów z kostki brukowej w miejscu uskoku pionowego-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-jak remont cząstkowy chodników z kostki kamiennej nieregularnej o wysokości 6 cm na podsypce cementowo-piaskowej z wypełnieniem spoin zaprawą cementową</t>
    </r>
  </si>
  <si>
    <t>Formularz cenowy 
dla przetargu nieogranicznego na  wykonanie robót budowlanych pn.: "Budowa chodników przy ul. M. Konopnickiej i przy boisku Szkoły Podstawowej nr 3 w Leżajsku"</t>
  </si>
  <si>
    <r>
      <t xml:space="preserve">Rowki pod  obrzeża 20x6 cm </t>
    </r>
    <r>
      <rPr>
        <b/>
        <sz val="11"/>
        <color theme="1"/>
        <rFont val="Calibri"/>
        <family val="2"/>
        <charset val="238"/>
        <scheme val="minor"/>
      </rPr>
      <t xml:space="preserve">-analogia </t>
    </r>
    <r>
      <rPr>
        <sz val="11"/>
        <color theme="1"/>
        <rFont val="Calibri"/>
        <family val="2"/>
        <charset val="238"/>
        <scheme val="minor"/>
      </rPr>
      <t>-jak pod krawężniki i ławy krawężnikowe o wymiarach 20x20 cm w gruncie kat.I-II</t>
    </r>
  </si>
  <si>
    <t xml:space="preserve">1. Dołączyć kosztorys przedstawiający kalkulację wartości jednostkowych robót  wraz z zestawieniem wszystkich cen materiałów i sprzętu, które posłużyły do wyznaczenia wartości jednostkowych robót. W podanych wartościach jednostkowych robót uwzględnione są wszystkie koszty niezbędne do wykonania robót zgodnie ze specyfikacjami technicznymi oraz obowiązującymi normami w tym także koszty zagospodarowania i zabezpieczenie placu budowy, zabezpieczenia obiektu i terenu w okresie prowadzenia prac, koszty dostarczenia wody, energii elektrycznej w okresie prowadzenia prac, sprowadzenia sprzętu, dowozu materiałów, wywozu odpadów i materiałów z rozbiórki na wskazane przez zlecającego miejsce, uzyskania ewentualnych niezbędnych uzgodnień, opinii, nadzoru i odbiorów zarządców sieci, zabezpieczenia dojazdów do istniejących nieruchomości w okresie realizacji robót. </t>
  </si>
  <si>
    <t xml:space="preserve">2. Podane w formularzu cenowym ewentualne wskazane znaki towarowe, patenty lub pochodzenie należy rozumieć, jako przykładowe i należy je rozpatrywać z wyrazem „lub równoważne”. </t>
  </si>
  <si>
    <t xml:space="preserve">4. Podane podstawy wyceny robót należy traktować pomocniczo, a zastosowanie innej podstawy nie będzie traktowane jako uchybienie. W pozycjach z dopiskiem ANALOGIA należy  zastosować odstępstwo od określonego w katalogach sposobu wyceny. W pozycjach ANALIZA WŁASNA należy dokonać indywidualnej wyceny robót. </t>
  </si>
  <si>
    <t>* CZĘŚĆ 1
Zadanie nr 1 - Budowa chodnika przy ul. M. Konopnickiej</t>
  </si>
  <si>
    <t xml:space="preserve">* CZĘŚĆ 2 
Zadanie nr 2 - Budowa chodnika przy boisku Szkoły Podstawowej nr 3. </t>
  </si>
  <si>
    <r>
      <t xml:space="preserve"> * </t>
    </r>
    <r>
      <rPr>
        <b/>
        <sz val="10"/>
        <rFont val="Arial CE"/>
        <charset val="238"/>
      </rPr>
      <t>- jeżeli jedna z oznaczonych części nie jet objęta ofertą, to ten zakres formularza należy pozostawić niewypełniony</t>
    </r>
  </si>
  <si>
    <t>Razem część 1 netto</t>
  </si>
  <si>
    <t>Razem część 2 netto</t>
  </si>
  <si>
    <t>RAZEM ROBOTY (Suma części nr 1 i nr 2) netto</t>
  </si>
  <si>
    <t xml:space="preserve">Wartość jednostk. netto   </t>
  </si>
  <si>
    <t>Wartość netto                      (zł. gr)</t>
  </si>
  <si>
    <t>Plantowanie terenu wzdłuż chodnika - jak skarp i dna wykopów wykonywanych ręcznie w gruntach kat. I-III</t>
  </si>
  <si>
    <t>Warstwa górna podbudowy zjazdów z kruszyw łamanych o grubości po zagęszczeniu 10 cm -  szt.12</t>
  </si>
  <si>
    <t>Zjazdy z kostki brukowej betonowej kolorowej grubości 6 cm - jak chodniki  z kostki kolorowej gr 6 cm na podsypce cementowo-piaskowej z wypełnieniem spoin piaskiem -  szt.12</t>
  </si>
  <si>
    <r>
      <t>Obrzeża betonowe o wymiarach 20x6 cm na ławie betonowej z oporem (beton C15) -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-jak na podsypce cementowo-piaskowej z wypełnieniem spoin zaprawą cementowąna podsypce piaskowej, spoiny wypełnione piaskiem</t>
    </r>
  </si>
  <si>
    <t>Zał. Nr 2 do SIWZ</t>
  </si>
  <si>
    <r>
      <t xml:space="preserve">Rozebranie nawierzchni części istniejących zjazdów i chodników na posesje (szt.5) - do przebudowy nawierzchni (materiał do zwrotu mieszkańcom)- 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-jak chodników, wysepek przystankowych i przejść dla pieszych z płyt betonowych 50x50x7 cm na podsypce cementowo-piaskowej</t>
    </r>
  </si>
  <si>
    <r>
      <t>Obrzeża betonowe o wymiarach 30x8 cm na ławie betonowej z oporem (beton C15) -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-jak  na podsypce piaskowej z wypełnieniem spoin piaskiem</t>
    </r>
  </si>
  <si>
    <t>KNNR 1 0208-02</t>
  </si>
  <si>
    <t>Wywóz ziemi kat. I-II  samochami samowyładowczymi na odległość do 1 km -z ręcznym załadunkiem</t>
  </si>
  <si>
    <t>KNR 4-01 0108-05</t>
  </si>
  <si>
    <t>Rozebranie ław pod krawężniki z betonu</t>
  </si>
  <si>
    <t>Rozebranie krawężników betonowych na podsypce cementowo-piaskowej</t>
  </si>
  <si>
    <t>`</t>
  </si>
  <si>
    <t>KNNR 6-0403-03</t>
  </si>
  <si>
    <t>KNR 2-31-0812-03</t>
  </si>
  <si>
    <t>KNNR 6-0806-02</t>
  </si>
  <si>
    <t>KNR 2-31-1510-04</t>
  </si>
  <si>
    <t>KNR 2-31-1511-02</t>
  </si>
  <si>
    <t xml:space="preserve">Transp.wewn. pojazdami samowyładowczymi na odl.do 0.5 km z załadunkiem mechanicznym krawężniki i ława z rozbiórki </t>
  </si>
  <si>
    <r>
      <t>Rowki pod obrzeża 30x8 cm -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-jak pod krawężniki i ławy krawężnikowe o wymiarach 20x20 cm w gruncie kat.I-II</t>
    </r>
  </si>
  <si>
    <r>
      <t xml:space="preserve">Pogłębienie rowków  pod rozebrane krawężniki </t>
    </r>
    <r>
      <rPr>
        <b/>
        <sz val="11"/>
        <color theme="1"/>
        <rFont val="Calibri"/>
        <family val="2"/>
        <charset val="238"/>
        <scheme val="minor"/>
      </rPr>
      <t>-analogia</t>
    </r>
    <r>
      <rPr>
        <sz val="11"/>
        <color theme="1"/>
        <rFont val="Calibri"/>
        <family val="2"/>
        <charset val="238"/>
        <scheme val="minor"/>
      </rPr>
      <t>- jak rowki pod krawężniki i ławy krawężnikowe o wymiarach 20x20 cm w gruncie kat.I-II</t>
    </r>
  </si>
  <si>
    <r>
      <t>Dodatek za 2 km transportu ziemi -</t>
    </r>
    <r>
      <rPr>
        <b/>
        <sz val="11"/>
        <color theme="1"/>
        <rFont val="Calibri"/>
        <family val="2"/>
        <charset val="238"/>
        <scheme val="minor"/>
      </rPr>
      <t xml:space="preserve"> analogia</t>
    </r>
    <r>
      <rPr>
        <sz val="11"/>
        <color theme="1"/>
        <rFont val="Calibri"/>
        <family val="2"/>
        <charset val="238"/>
        <scheme val="minor"/>
      </rPr>
      <t xml:space="preserve"> - jak za każdy rozpoczęty kilometr samochodami samowyładowczymi po drogach o nawierzchni utwardzonej (kat.gr. I-IV) ponad 1 km</t>
    </r>
  </si>
  <si>
    <t>KNR 2-31 1510-02</t>
  </si>
  <si>
    <r>
      <t>Koryto pod chodnik -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-jak roboty ziemne wykonywane koparkami podsiębiernymi o poj.łyżki 0.15 m3 w gr.kat. I-II z transportem urobku na odległość do 1 km samochodami samowyładowczymi</t>
    </r>
  </si>
  <si>
    <r>
      <t>Wykonanie koryta  -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-jak roboty ziemne wykonywane koparkami podsiębiernymi o poj.łyżki 0.15 m3 w gr.kat. I-II z transportem urobku na odległość do 1 km samochodami samowyładowczymi</t>
    </r>
  </si>
  <si>
    <t>KNNR 6 0113-04</t>
  </si>
  <si>
    <t>Warstwa górna podbudowy z kruszyw łamanych o grubości po zagęszczeniu 8 cm- utwardzenie terenu przy bramie wjazdowej</t>
  </si>
  <si>
    <t>Przestawienie znaku drogowego poza chodnik - z odkopaniem,  rozbiórką fundamentu, z wykopaniem dołka, z ustawieniem, zabetonowaniem i zasypaniem ziemią .</t>
  </si>
  <si>
    <t>Krawężniki betonowe wystające o wymiarach 15x30 cm z wykonaniem ław betonowych na podsypce cementowo-piaskowej (materiał dotyczący krawężników: 30 % nowych, 70%  z rozbiórki)</t>
  </si>
  <si>
    <r>
      <t xml:space="preserve">Dodatek za 2 km transportu ziemi - 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-dodatek za każdy rozpoczęty 1 km transportu  ziemi  samochodami samowyładowczymi po drogach o nawierzchni utwardzonej (kat.gr. I-IV) ponad 1 km </t>
    </r>
  </si>
  <si>
    <r>
      <t xml:space="preserve">Dodatek za następne 2,5 km  - 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- jak dodatek do tabl.1510 za transp.na każde dalsze 0.5 km  </t>
    </r>
  </si>
  <si>
    <r>
      <t xml:space="preserve">Dodatek za następne 2,5 km  transportu asfaltu - 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- jak dodatek do tabl. 1510 za transport na każde dalsze 0.5 km  </t>
    </r>
  </si>
  <si>
    <r>
      <t xml:space="preserve">Transport asfaltu z rozbiórki pojazdami samowyładowczymi na odległość do 0,5 km z załadunkiem ręcznym - 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>- jak transport wewnętrzny kruszywa łamanego pojazdami samowyładowczymi na odległość do 0.5 km z załadunkiem ręcznym</t>
    </r>
  </si>
  <si>
    <r>
      <t xml:space="preserve">Dodatek za  dalsze 20 m przewozu ziemi taczkami- 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- jak w robotach ziemnych z przewozem gruntu taczkami   dodatek za każde dalsze 10 m przewozu  (kat. gruntu I-II) </t>
    </r>
  </si>
  <si>
    <r>
      <t xml:space="preserve">Usunięcie warstwy ziemi urodzajnej (humusu) o grubości do 15 cm za pomocą koparki - </t>
    </r>
    <r>
      <rPr>
        <b/>
        <sz val="11"/>
        <color theme="1"/>
        <rFont val="Calibri"/>
        <family val="2"/>
        <charset val="238"/>
        <scheme val="minor"/>
      </rPr>
      <t>analogia</t>
    </r>
    <r>
      <rPr>
        <sz val="11"/>
        <color theme="1"/>
        <rFont val="Calibri"/>
        <family val="2"/>
        <charset val="238"/>
        <scheme val="minor"/>
      </rPr>
      <t xml:space="preserve"> - jak spycharką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</si>
</sst>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</font>
    <font>
      <b/>
      <sz val="10"/>
      <name val="System"/>
      <family val="2"/>
      <charset val="238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1" fillId="0" borderId="0" xfId="1"/>
    <xf numFmtId="0" fontId="1" fillId="0" borderId="0" xfId="1" applyAlignment="1">
      <alignment horizontal="centerContinuous"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 wrapText="1"/>
    </xf>
    <xf numFmtId="1" fontId="1" fillId="0" borderId="0" xfId="1" applyNumberFormat="1" applyAlignment="1">
      <alignment horizontal="centerContinuous" vertical="center" wrapText="1"/>
    </xf>
    <xf numFmtId="1" fontId="1" fillId="0" borderId="0" xfId="1" applyNumberFormat="1" applyAlignment="1">
      <alignment horizontal="centerContinuous" wrapText="1"/>
    </xf>
    <xf numFmtId="0" fontId="1" fillId="0" borderId="0" xfId="1" applyAlignment="1">
      <alignment vertical="top" wrapText="1"/>
    </xf>
    <xf numFmtId="0" fontId="1" fillId="0" borderId="0" xfId="1" applyAlignment="1">
      <alignment horizontal="center" vertical="top" wrapText="1"/>
    </xf>
    <xf numFmtId="0" fontId="1" fillId="0" borderId="0" xfId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right" vertical="center"/>
    </xf>
    <xf numFmtId="0" fontId="1" fillId="0" borderId="0" xfId="1" applyFont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right" vertical="center"/>
    </xf>
    <xf numFmtId="0" fontId="2" fillId="0" borderId="9" xfId="1" applyFont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top" wrapText="1"/>
    </xf>
    <xf numFmtId="0" fontId="2" fillId="0" borderId="1" xfId="1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5" fillId="2" borderId="7" xfId="1" applyNumberFormat="1" applyFont="1" applyFill="1" applyBorder="1" applyAlignment="1">
      <alignment horizontal="center" vertical="center"/>
    </xf>
    <xf numFmtId="4" fontId="5" fillId="2" borderId="8" xfId="1" applyNumberFormat="1" applyFont="1" applyFill="1" applyBorder="1" applyAlignment="1">
      <alignment horizontal="center" vertical="center"/>
    </xf>
    <xf numFmtId="4" fontId="1" fillId="0" borderId="2" xfId="1" applyNumberForma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4" fontId="1" fillId="0" borderId="0" xfId="1" applyNumberForma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4" fontId="1" fillId="0" borderId="2" xfId="1" applyNumberForma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0" fontId="1" fillId="2" borderId="7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1" fontId="2" fillId="0" borderId="0" xfId="1" applyNumberFormat="1" applyFont="1" applyAlignment="1">
      <alignment horizontal="centerContinuous" vertical="center" wrapText="1"/>
    </xf>
    <xf numFmtId="0" fontId="7" fillId="0" borderId="0" xfId="0" applyFont="1"/>
    <xf numFmtId="0" fontId="8" fillId="0" borderId="0" xfId="0" applyFont="1"/>
    <xf numFmtId="0" fontId="1" fillId="0" borderId="0" xfId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 vertical="center"/>
    </xf>
    <xf numFmtId="0" fontId="0" fillId="0" borderId="10" xfId="0" applyBorder="1" applyAlignment="1">
      <alignment wrapText="1"/>
    </xf>
    <xf numFmtId="3" fontId="0" fillId="0" borderId="1" xfId="0" applyNumberFormat="1" applyBorder="1" applyAlignment="1">
      <alignment horizontal="right" vertical="center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center" wrapText="1"/>
    </xf>
    <xf numFmtId="0" fontId="0" fillId="0" borderId="11" xfId="0" applyNumberForma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0" xfId="0" applyNumberForma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horizontal="right" vertical="top" wrapText="1"/>
    </xf>
    <xf numFmtId="4" fontId="2" fillId="3" borderId="4" xfId="1" applyNumberFormat="1" applyFont="1" applyFill="1" applyBorder="1" applyAlignment="1">
      <alignment horizontal="center" vertical="center" wrapText="1"/>
    </xf>
    <xf numFmtId="4" fontId="1" fillId="3" borderId="0" xfId="1" applyNumberFormat="1" applyFill="1" applyBorder="1" applyAlignment="1">
      <alignment horizontal="center" vertical="center" wrapText="1"/>
    </xf>
    <xf numFmtId="0" fontId="7" fillId="3" borderId="0" xfId="0" applyFont="1" applyFill="1"/>
    <xf numFmtId="0" fontId="0" fillId="3" borderId="0" xfId="0" applyFill="1"/>
    <xf numFmtId="164" fontId="2" fillId="0" borderId="0" xfId="1" applyNumberFormat="1" applyFont="1" applyBorder="1" applyAlignment="1">
      <alignment horizontal="left" vertical="center" wrapText="1"/>
    </xf>
    <xf numFmtId="165" fontId="2" fillId="0" borderId="0" xfId="1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1" fillId="0" borderId="0" xfId="1" applyFont="1" applyFill="1" applyBorder="1" applyAlignment="1">
      <alignment horizontal="left" vertical="top"/>
    </xf>
    <xf numFmtId="0" fontId="9" fillId="0" borderId="0" xfId="0" applyFont="1"/>
    <xf numFmtId="1" fontId="1" fillId="0" borderId="0" xfId="1" applyNumberFormat="1" applyFont="1" applyAlignment="1">
      <alignment horizontal="center"/>
    </xf>
    <xf numFmtId="0" fontId="1" fillId="0" borderId="0" xfId="1" applyFont="1" applyAlignment="1">
      <alignment vertical="top" wrapText="1"/>
    </xf>
    <xf numFmtId="0" fontId="9" fillId="0" borderId="12" xfId="0" applyFont="1" applyBorder="1"/>
    <xf numFmtId="1" fontId="9" fillId="0" borderId="1" xfId="0" applyNumberFormat="1" applyFont="1" applyBorder="1" applyAlignment="1">
      <alignment horizontal="left" vertical="center"/>
    </xf>
    <xf numFmtId="1" fontId="9" fillId="0" borderId="10" xfId="0" applyNumberFormat="1" applyFont="1" applyBorder="1" applyAlignment="1">
      <alignment horizontal="left" vertical="center"/>
    </xf>
    <xf numFmtId="1" fontId="9" fillId="0" borderId="9" xfId="0" applyNumberFormat="1" applyFont="1" applyBorder="1" applyAlignment="1">
      <alignment horizontal="left" vertical="center"/>
    </xf>
    <xf numFmtId="0" fontId="1" fillId="0" borderId="0" xfId="1" applyFont="1" applyFill="1" applyBorder="1" applyAlignment="1">
      <alignment horizontal="right" vertical="top"/>
    </xf>
    <xf numFmtId="0" fontId="1" fillId="3" borderId="0" xfId="1" applyFont="1" applyFill="1" applyBorder="1" applyAlignment="1">
      <alignment horizontal="right" vertical="top"/>
    </xf>
    <xf numFmtId="0" fontId="0" fillId="0" borderId="0" xfId="0" applyFill="1"/>
    <xf numFmtId="1" fontId="9" fillId="0" borderId="9" xfId="0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7" fillId="0" borderId="0" xfId="0" applyFont="1" applyFill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vertical="center" wrapText="1"/>
    </xf>
    <xf numFmtId="0" fontId="12" fillId="0" borderId="0" xfId="0" applyFont="1" applyAlignment="1">
      <alignment horizontal="right"/>
    </xf>
    <xf numFmtId="4" fontId="0" fillId="0" borderId="0" xfId="0" applyNumberFormat="1"/>
    <xf numFmtId="0" fontId="0" fillId="0" borderId="1" xfId="0" applyNumberFormat="1" applyBorder="1" applyAlignment="1">
      <alignment horizontal="left" vertical="center"/>
    </xf>
    <xf numFmtId="0" fontId="2" fillId="0" borderId="0" xfId="1" applyFont="1" applyBorder="1" applyAlignment="1">
      <alignment horizontal="left" vertical="center" wrapText="1"/>
    </xf>
    <xf numFmtId="4" fontId="1" fillId="0" borderId="8" xfId="1" applyNumberFormat="1" applyFill="1" applyBorder="1" applyAlignment="1">
      <alignment horizontal="center" vertical="center"/>
    </xf>
    <xf numFmtId="4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center" vertical="center"/>
    </xf>
    <xf numFmtId="0" fontId="1" fillId="2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right" vertical="center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view="pageBreakPreview" topLeftCell="A31" zoomScale="88" zoomScaleNormal="71" zoomScaleSheetLayoutView="88" workbookViewId="0">
      <selection activeCell="G37" sqref="G37"/>
    </sheetView>
  </sheetViews>
  <sheetFormatPr defaultRowHeight="14.5" x14ac:dyDescent="0.35"/>
  <cols>
    <col min="1" max="1" width="6.1796875" style="64" customWidth="1"/>
    <col min="2" max="2" width="17.54296875" customWidth="1"/>
    <col min="3" max="3" width="80.81640625" customWidth="1"/>
    <col min="4" max="4" width="10.6328125" customWidth="1"/>
    <col min="5" max="5" width="11.6328125" customWidth="1"/>
    <col min="6" max="6" width="16.81640625" customWidth="1"/>
    <col min="7" max="7" width="19.54296875" customWidth="1"/>
    <col min="8" max="8" width="8.7265625" style="32"/>
    <col min="10" max="10" width="14.90625" customWidth="1"/>
  </cols>
  <sheetData>
    <row r="1" spans="1:8" ht="18" x14ac:dyDescent="0.4">
      <c r="G1" s="82" t="s">
        <v>154</v>
      </c>
    </row>
    <row r="2" spans="1:8" ht="7" customHeight="1" x14ac:dyDescent="0.35"/>
    <row r="3" spans="1:8" x14ac:dyDescent="0.35">
      <c r="A3" s="65"/>
      <c r="B3" s="1"/>
      <c r="C3" s="2" t="s">
        <v>18</v>
      </c>
      <c r="D3" s="1"/>
      <c r="E3" s="3"/>
      <c r="F3" s="1"/>
      <c r="G3" s="1"/>
    </row>
    <row r="4" spans="1:8" ht="4" customHeight="1" x14ac:dyDescent="0.35">
      <c r="A4" s="65"/>
      <c r="B4" s="4"/>
      <c r="C4" s="4"/>
      <c r="D4" s="1"/>
      <c r="E4" s="3"/>
      <c r="F4" s="1"/>
      <c r="G4" s="1"/>
    </row>
    <row r="5" spans="1:8" ht="34" customHeight="1" x14ac:dyDescent="0.35">
      <c r="A5" s="31" t="s">
        <v>137</v>
      </c>
      <c r="B5" s="5"/>
      <c r="C5" s="5"/>
      <c r="D5" s="6"/>
      <c r="E5" s="5"/>
      <c r="F5" s="6"/>
      <c r="G5" s="6"/>
    </row>
    <row r="6" spans="1:8" ht="9" customHeight="1" thickBot="1" x14ac:dyDescent="0.4">
      <c r="A6" s="66"/>
      <c r="B6" s="4"/>
      <c r="C6" s="4"/>
      <c r="D6" s="8"/>
      <c r="E6" s="9"/>
      <c r="F6" s="7"/>
      <c r="G6" s="7"/>
    </row>
    <row r="7" spans="1:8" ht="31" customHeight="1" thickBot="1" x14ac:dyDescent="0.4">
      <c r="A7" s="10" t="s">
        <v>0</v>
      </c>
      <c r="B7" s="11" t="s">
        <v>19</v>
      </c>
      <c r="C7" s="11" t="s">
        <v>20</v>
      </c>
      <c r="D7" s="11" t="s">
        <v>26</v>
      </c>
      <c r="E7" s="11" t="s">
        <v>21</v>
      </c>
      <c r="F7" s="11" t="s">
        <v>148</v>
      </c>
      <c r="G7" s="11" t="s">
        <v>149</v>
      </c>
      <c r="H7" s="33"/>
    </row>
    <row r="8" spans="1:8" ht="42.5" customHeight="1" thickBot="1" x14ac:dyDescent="0.4">
      <c r="A8" s="67"/>
      <c r="B8" s="98" t="s">
        <v>142</v>
      </c>
      <c r="C8" s="99"/>
      <c r="D8" s="44"/>
      <c r="E8" s="19"/>
      <c r="F8" s="19"/>
      <c r="G8" s="19"/>
    </row>
    <row r="9" spans="1:8" ht="48" customHeight="1" x14ac:dyDescent="0.35">
      <c r="A9" s="68">
        <v>1</v>
      </c>
      <c r="B9" s="91" t="s">
        <v>33</v>
      </c>
      <c r="C9" s="43" t="s">
        <v>155</v>
      </c>
      <c r="D9" s="46" t="s">
        <v>2</v>
      </c>
      <c r="E9" s="37">
        <v>50.46</v>
      </c>
      <c r="F9" s="20"/>
      <c r="G9" s="20"/>
    </row>
    <row r="10" spans="1:8" ht="28.5" customHeight="1" x14ac:dyDescent="0.35">
      <c r="A10" s="68">
        <f>A9+1</f>
        <v>2</v>
      </c>
      <c r="B10" s="92" t="s">
        <v>6</v>
      </c>
      <c r="C10" s="36" t="s">
        <v>177</v>
      </c>
      <c r="D10" s="46" t="s">
        <v>1</v>
      </c>
      <c r="E10" s="39">
        <v>1</v>
      </c>
      <c r="F10" s="20"/>
      <c r="G10" s="20"/>
    </row>
    <row r="11" spans="1:8" ht="29" x14ac:dyDescent="0.35">
      <c r="A11" s="69">
        <f t="shared" ref="A11:A26" si="0">A10+1</f>
        <v>3</v>
      </c>
      <c r="B11" s="93" t="s">
        <v>41</v>
      </c>
      <c r="C11" s="38" t="s">
        <v>135</v>
      </c>
      <c r="D11" s="47" t="s">
        <v>2</v>
      </c>
      <c r="E11" s="48">
        <v>779.88</v>
      </c>
      <c r="F11" s="20"/>
      <c r="G11" s="20"/>
    </row>
    <row r="12" spans="1:8" ht="43" customHeight="1" x14ac:dyDescent="0.35">
      <c r="A12" s="68">
        <f t="shared" si="0"/>
        <v>4</v>
      </c>
      <c r="B12" s="92" t="s">
        <v>45</v>
      </c>
      <c r="C12" s="36" t="s">
        <v>173</v>
      </c>
      <c r="D12" s="46" t="s">
        <v>3</v>
      </c>
      <c r="E12" s="46">
        <v>117.08</v>
      </c>
      <c r="F12" s="20"/>
      <c r="G12" s="20"/>
    </row>
    <row r="13" spans="1:8" ht="33" customHeight="1" x14ac:dyDescent="0.35">
      <c r="A13" s="68">
        <f t="shared" si="0"/>
        <v>5</v>
      </c>
      <c r="B13" s="94" t="s">
        <v>157</v>
      </c>
      <c r="C13" s="45" t="s">
        <v>171</v>
      </c>
      <c r="D13" s="84" t="s">
        <v>3</v>
      </c>
      <c r="E13" s="37">
        <f>117.08</f>
        <v>117.08</v>
      </c>
      <c r="F13" s="20"/>
      <c r="G13" s="20"/>
    </row>
    <row r="14" spans="1:8" ht="29" x14ac:dyDescent="0.35">
      <c r="A14" s="68">
        <f t="shared" si="0"/>
        <v>6</v>
      </c>
      <c r="B14" s="94" t="s">
        <v>7</v>
      </c>
      <c r="C14" s="36" t="s">
        <v>8</v>
      </c>
      <c r="D14" s="46" t="s">
        <v>2</v>
      </c>
      <c r="E14" s="46">
        <v>765.02</v>
      </c>
      <c r="F14" s="20"/>
      <c r="G14" s="20"/>
    </row>
    <row r="15" spans="1:8" ht="29" x14ac:dyDescent="0.35">
      <c r="A15" s="68">
        <f t="shared" si="0"/>
        <v>7</v>
      </c>
      <c r="B15" s="92" t="s">
        <v>10</v>
      </c>
      <c r="C15" s="36" t="s">
        <v>58</v>
      </c>
      <c r="D15" s="46" t="s">
        <v>2</v>
      </c>
      <c r="E15" s="46">
        <v>640.46</v>
      </c>
      <c r="F15" s="20"/>
      <c r="G15" s="20"/>
    </row>
    <row r="16" spans="1:8" x14ac:dyDescent="0.35">
      <c r="A16" s="68">
        <f t="shared" si="0"/>
        <v>8</v>
      </c>
      <c r="B16" s="97" t="s">
        <v>165</v>
      </c>
      <c r="C16" s="46" t="s">
        <v>161</v>
      </c>
      <c r="D16" s="46" t="s">
        <v>4</v>
      </c>
      <c r="E16" s="49">
        <v>58</v>
      </c>
      <c r="F16" s="20"/>
      <c r="G16" s="20"/>
    </row>
    <row r="17" spans="1:10" x14ac:dyDescent="0.35">
      <c r="A17" s="68">
        <f t="shared" si="0"/>
        <v>9</v>
      </c>
      <c r="B17" s="97" t="s">
        <v>164</v>
      </c>
      <c r="C17" s="46" t="s">
        <v>160</v>
      </c>
      <c r="D17" s="84" t="s">
        <v>3</v>
      </c>
      <c r="E17" s="49">
        <f>0.0208*58</f>
        <v>1.21</v>
      </c>
      <c r="F17" s="20"/>
      <c r="G17" s="20"/>
    </row>
    <row r="18" spans="1:10" ht="29" x14ac:dyDescent="0.35">
      <c r="A18" s="68">
        <f t="shared" si="0"/>
        <v>10</v>
      </c>
      <c r="B18" s="97" t="s">
        <v>166</v>
      </c>
      <c r="C18" s="46" t="s">
        <v>168</v>
      </c>
      <c r="D18" s="84" t="s">
        <v>111</v>
      </c>
      <c r="E18" s="49">
        <v>8.5</v>
      </c>
      <c r="F18" s="20"/>
      <c r="G18" s="20"/>
    </row>
    <row r="19" spans="1:10" ht="19" customHeight="1" x14ac:dyDescent="0.35">
      <c r="A19" s="68">
        <f t="shared" si="0"/>
        <v>11</v>
      </c>
      <c r="B19" s="97" t="s">
        <v>167</v>
      </c>
      <c r="C19" s="46" t="s">
        <v>180</v>
      </c>
      <c r="D19" s="84" t="s">
        <v>111</v>
      </c>
      <c r="E19" s="49">
        <v>4.5</v>
      </c>
      <c r="F19" s="20"/>
      <c r="G19" s="20"/>
    </row>
    <row r="20" spans="1:10" ht="30.5" customHeight="1" x14ac:dyDescent="0.35">
      <c r="A20" s="68">
        <f t="shared" si="0"/>
        <v>12</v>
      </c>
      <c r="B20" s="92" t="s">
        <v>9</v>
      </c>
      <c r="C20" s="36" t="s">
        <v>170</v>
      </c>
      <c r="D20" s="46" t="s">
        <v>4</v>
      </c>
      <c r="E20" s="49">
        <f>E16</f>
        <v>58</v>
      </c>
      <c r="F20" s="20"/>
      <c r="G20" s="20"/>
      <c r="J20" t="s">
        <v>162</v>
      </c>
    </row>
    <row r="21" spans="1:10" ht="31.5" customHeight="1" x14ac:dyDescent="0.35">
      <c r="A21" s="68">
        <f t="shared" si="0"/>
        <v>13</v>
      </c>
      <c r="B21" s="97" t="s">
        <v>163</v>
      </c>
      <c r="C21" s="46" t="s">
        <v>178</v>
      </c>
      <c r="D21" s="84" t="s">
        <v>4</v>
      </c>
      <c r="E21" s="49">
        <f>E16</f>
        <v>58</v>
      </c>
      <c r="F21" s="20"/>
      <c r="G21" s="20"/>
    </row>
    <row r="22" spans="1:10" ht="29" x14ac:dyDescent="0.35">
      <c r="A22" s="68">
        <f t="shared" si="0"/>
        <v>14</v>
      </c>
      <c r="B22" s="92" t="s">
        <v>9</v>
      </c>
      <c r="C22" s="36" t="s">
        <v>169</v>
      </c>
      <c r="D22" s="46" t="s">
        <v>4</v>
      </c>
      <c r="E22" s="49">
        <f>400.3</f>
        <v>400.3</v>
      </c>
      <c r="F22" s="20"/>
      <c r="G22" s="20"/>
      <c r="J22" t="s">
        <v>162</v>
      </c>
    </row>
    <row r="23" spans="1:10" ht="29" x14ac:dyDescent="0.35">
      <c r="A23" s="68">
        <f t="shared" si="0"/>
        <v>15</v>
      </c>
      <c r="B23" s="92" t="s">
        <v>16</v>
      </c>
      <c r="C23" s="36" t="s">
        <v>156</v>
      </c>
      <c r="D23" s="46" t="s">
        <v>4</v>
      </c>
      <c r="E23" s="49">
        <v>400.3</v>
      </c>
      <c r="F23" s="20"/>
      <c r="G23" s="20"/>
    </row>
    <row r="24" spans="1:10" ht="29" x14ac:dyDescent="0.35">
      <c r="A24" s="68">
        <f t="shared" si="0"/>
        <v>16</v>
      </c>
      <c r="B24" s="92" t="s">
        <v>11</v>
      </c>
      <c r="C24" s="36" t="s">
        <v>69</v>
      </c>
      <c r="D24" s="46" t="s">
        <v>1</v>
      </c>
      <c r="E24" s="46">
        <v>8</v>
      </c>
      <c r="F24" s="20"/>
      <c r="G24" s="20"/>
    </row>
    <row r="25" spans="1:10" ht="29" x14ac:dyDescent="0.35">
      <c r="A25" s="68">
        <f t="shared" si="0"/>
        <v>17</v>
      </c>
      <c r="B25" s="92" t="s">
        <v>17</v>
      </c>
      <c r="C25" s="36" t="s">
        <v>71</v>
      </c>
      <c r="D25" s="46" t="s">
        <v>2</v>
      </c>
      <c r="E25" s="46">
        <v>617.26</v>
      </c>
      <c r="F25" s="20"/>
      <c r="G25" s="20"/>
    </row>
    <row r="26" spans="1:10" ht="29" x14ac:dyDescent="0.35">
      <c r="A26" s="68">
        <f t="shared" si="0"/>
        <v>18</v>
      </c>
      <c r="B26" s="92" t="s">
        <v>12</v>
      </c>
      <c r="C26" s="78" t="s">
        <v>151</v>
      </c>
      <c r="D26" s="51" t="s">
        <v>2</v>
      </c>
      <c r="E26" s="79">
        <v>167.6</v>
      </c>
      <c r="F26" s="20"/>
      <c r="G26" s="20"/>
      <c r="J26" s="83"/>
    </row>
    <row r="27" spans="1:10" ht="35" customHeight="1" x14ac:dyDescent="0.35">
      <c r="A27" s="68">
        <f>A26+1</f>
        <v>19</v>
      </c>
      <c r="B27" s="95" t="s">
        <v>17</v>
      </c>
      <c r="C27" s="78" t="s">
        <v>152</v>
      </c>
      <c r="D27" s="51" t="s">
        <v>2</v>
      </c>
      <c r="E27" s="80">
        <f>E26</f>
        <v>167.6</v>
      </c>
      <c r="F27" s="20"/>
      <c r="G27" s="20"/>
    </row>
    <row r="28" spans="1:10" ht="43.5" x14ac:dyDescent="0.35">
      <c r="A28" s="68">
        <f>A27+1</f>
        <v>20</v>
      </c>
      <c r="B28" s="96" t="s">
        <v>79</v>
      </c>
      <c r="C28" s="38" t="s">
        <v>136</v>
      </c>
      <c r="D28" s="47" t="s">
        <v>2</v>
      </c>
      <c r="E28" s="50">
        <v>6</v>
      </c>
      <c r="F28" s="20"/>
      <c r="G28" s="20"/>
    </row>
    <row r="29" spans="1:10" ht="29" x14ac:dyDescent="0.35">
      <c r="A29" s="68">
        <f t="shared" ref="A29:A31" si="1">A28+1</f>
        <v>21</v>
      </c>
      <c r="B29" s="92" t="s">
        <v>82</v>
      </c>
      <c r="C29" s="36" t="s">
        <v>150</v>
      </c>
      <c r="D29" s="46" t="s">
        <v>2</v>
      </c>
      <c r="E29" s="46">
        <f>E23/2</f>
        <v>200.15</v>
      </c>
      <c r="F29" s="20"/>
      <c r="G29" s="20"/>
    </row>
    <row r="30" spans="1:10" x14ac:dyDescent="0.35">
      <c r="A30" s="68">
        <f t="shared" si="1"/>
        <v>22</v>
      </c>
      <c r="B30" s="92" t="s">
        <v>13</v>
      </c>
      <c r="C30" s="36" t="s">
        <v>14</v>
      </c>
      <c r="D30" s="46" t="s">
        <v>2</v>
      </c>
      <c r="E30" s="46">
        <f>E29</f>
        <v>200.15</v>
      </c>
      <c r="F30" s="20"/>
      <c r="G30" s="20"/>
    </row>
    <row r="31" spans="1:10" ht="29.5" thickBot="1" x14ac:dyDescent="0.4">
      <c r="A31" s="68">
        <f t="shared" si="1"/>
        <v>23</v>
      </c>
      <c r="B31" s="92" t="s">
        <v>6</v>
      </c>
      <c r="C31" s="36" t="s">
        <v>87</v>
      </c>
      <c r="D31" s="46" t="s">
        <v>5</v>
      </c>
      <c r="E31" s="37">
        <v>1</v>
      </c>
      <c r="F31" s="20"/>
      <c r="G31" s="20"/>
    </row>
    <row r="32" spans="1:10" ht="15" thickBot="1" x14ac:dyDescent="0.4">
      <c r="A32" s="68"/>
      <c r="B32" s="29"/>
      <c r="C32" s="30" t="s">
        <v>145</v>
      </c>
      <c r="D32" s="12"/>
      <c r="E32" s="21"/>
      <c r="F32" s="22"/>
      <c r="G32" s="23"/>
    </row>
    <row r="33" spans="1:8" s="73" customFormat="1" ht="9.5" customHeight="1" thickBot="1" x14ac:dyDescent="0.4">
      <c r="A33" s="74"/>
      <c r="B33" s="75"/>
      <c r="C33" s="76"/>
      <c r="D33" s="15"/>
      <c r="E33" s="24"/>
      <c r="F33" s="24"/>
      <c r="G33" s="25"/>
      <c r="H33" s="77"/>
    </row>
    <row r="34" spans="1:8" ht="33.5" customHeight="1" thickBot="1" x14ac:dyDescent="0.4">
      <c r="A34" s="70"/>
      <c r="B34" s="100" t="s">
        <v>143</v>
      </c>
      <c r="C34" s="101"/>
      <c r="D34" s="42"/>
      <c r="E34" s="20"/>
      <c r="F34" s="20"/>
      <c r="G34" s="20"/>
    </row>
    <row r="35" spans="1:8" ht="29" x14ac:dyDescent="0.35">
      <c r="A35" s="68">
        <v>1</v>
      </c>
      <c r="B35" s="91" t="s">
        <v>41</v>
      </c>
      <c r="C35" s="43" t="s">
        <v>184</v>
      </c>
      <c r="D35" s="46" t="s">
        <v>2</v>
      </c>
      <c r="E35" s="81">
        <f>64.4</f>
        <v>64.400000000000006</v>
      </c>
      <c r="F35" s="20"/>
      <c r="G35" s="20"/>
    </row>
    <row r="36" spans="1:8" x14ac:dyDescent="0.35">
      <c r="A36" s="68">
        <f>A35+1</f>
        <v>2</v>
      </c>
      <c r="B36" s="92" t="s">
        <v>92</v>
      </c>
      <c r="C36" s="36" t="s">
        <v>93</v>
      </c>
      <c r="D36" s="46" t="s">
        <v>1</v>
      </c>
      <c r="E36" s="46">
        <v>1</v>
      </c>
      <c r="F36" s="20"/>
      <c r="G36" s="20"/>
    </row>
    <row r="37" spans="1:8" x14ac:dyDescent="0.35">
      <c r="A37" s="68">
        <f t="shared" ref="A37:A48" si="2">A36+1</f>
        <v>3</v>
      </c>
      <c r="B37" s="92" t="s">
        <v>95</v>
      </c>
      <c r="C37" s="36" t="s">
        <v>96</v>
      </c>
      <c r="D37" s="46" t="s">
        <v>4</v>
      </c>
      <c r="E37" s="81">
        <v>21.7</v>
      </c>
      <c r="F37" s="20"/>
      <c r="G37" s="20"/>
    </row>
    <row r="38" spans="1:8" ht="17.5" customHeight="1" x14ac:dyDescent="0.35">
      <c r="A38" s="68">
        <f t="shared" si="2"/>
        <v>4</v>
      </c>
      <c r="B38" s="92" t="s">
        <v>98</v>
      </c>
      <c r="C38" s="36" t="s">
        <v>99</v>
      </c>
      <c r="D38" s="46" t="s">
        <v>2</v>
      </c>
      <c r="E38" s="81">
        <v>43.4</v>
      </c>
      <c r="F38" s="20"/>
      <c r="G38" s="20"/>
    </row>
    <row r="39" spans="1:8" ht="41.5" customHeight="1" x14ac:dyDescent="0.35">
      <c r="A39" s="68">
        <f t="shared" si="2"/>
        <v>5</v>
      </c>
      <c r="B39" s="92" t="s">
        <v>172</v>
      </c>
      <c r="C39" s="46" t="s">
        <v>182</v>
      </c>
      <c r="D39" s="46" t="s">
        <v>111</v>
      </c>
      <c r="E39" s="49">
        <v>3</v>
      </c>
      <c r="F39" s="20"/>
      <c r="G39" s="20"/>
    </row>
    <row r="40" spans="1:8" ht="29" x14ac:dyDescent="0.35">
      <c r="A40" s="68">
        <f t="shared" si="2"/>
        <v>6</v>
      </c>
      <c r="B40" s="97" t="s">
        <v>167</v>
      </c>
      <c r="C40" s="46" t="s">
        <v>181</v>
      </c>
      <c r="D40" s="46" t="s">
        <v>3</v>
      </c>
      <c r="E40" s="81">
        <v>3</v>
      </c>
      <c r="F40" s="20"/>
      <c r="G40" s="20"/>
    </row>
    <row r="41" spans="1:8" ht="19.5" customHeight="1" x14ac:dyDescent="0.35">
      <c r="A41" s="68">
        <f t="shared" si="2"/>
        <v>7</v>
      </c>
      <c r="B41" s="92" t="s">
        <v>102</v>
      </c>
      <c r="C41" s="46" t="s">
        <v>103</v>
      </c>
      <c r="D41" s="46" t="s">
        <v>3</v>
      </c>
      <c r="E41" s="51">
        <v>39.25</v>
      </c>
      <c r="F41" s="20"/>
      <c r="G41" s="20"/>
    </row>
    <row r="42" spans="1:8" ht="29" customHeight="1" x14ac:dyDescent="0.35">
      <c r="A42" s="68">
        <f t="shared" si="2"/>
        <v>8</v>
      </c>
      <c r="B42" s="92" t="s">
        <v>106</v>
      </c>
      <c r="C42" s="36" t="s">
        <v>183</v>
      </c>
      <c r="D42" s="46" t="s">
        <v>3</v>
      </c>
      <c r="E42" s="46">
        <f>E41</f>
        <v>39.25</v>
      </c>
      <c r="F42" s="20"/>
      <c r="G42" s="20"/>
    </row>
    <row r="43" spans="1:8" ht="43.5" x14ac:dyDescent="0.35">
      <c r="A43" s="68">
        <f t="shared" si="2"/>
        <v>9</v>
      </c>
      <c r="B43" s="92" t="s">
        <v>45</v>
      </c>
      <c r="C43" s="36" t="s">
        <v>174</v>
      </c>
      <c r="D43" s="46" t="s">
        <v>3</v>
      </c>
      <c r="E43" s="46">
        <f>10.05+20*0.1</f>
        <v>12.05</v>
      </c>
      <c r="F43" s="20"/>
      <c r="G43" s="20"/>
    </row>
    <row r="44" spans="1:8" ht="29" x14ac:dyDescent="0.35">
      <c r="A44" s="68">
        <f t="shared" si="2"/>
        <v>10</v>
      </c>
      <c r="B44" s="92" t="s">
        <v>159</v>
      </c>
      <c r="C44" s="36" t="s">
        <v>158</v>
      </c>
      <c r="D44" s="46" t="s">
        <v>3</v>
      </c>
      <c r="E44" s="81">
        <f>E43+E42</f>
        <v>51.3</v>
      </c>
      <c r="F44" s="20"/>
      <c r="G44" s="20"/>
    </row>
    <row r="45" spans="1:8" ht="34.5" customHeight="1" x14ac:dyDescent="0.35">
      <c r="A45" s="68">
        <f t="shared" si="2"/>
        <v>11</v>
      </c>
      <c r="B45" s="94" t="s">
        <v>157</v>
      </c>
      <c r="C45" s="45" t="s">
        <v>179</v>
      </c>
      <c r="D45" s="84" t="s">
        <v>3</v>
      </c>
      <c r="E45" s="37">
        <f>E42+E43</f>
        <v>51.3</v>
      </c>
      <c r="F45" s="20"/>
      <c r="G45" s="20"/>
    </row>
    <row r="46" spans="1:8" ht="29" x14ac:dyDescent="0.35">
      <c r="A46" s="68">
        <f t="shared" si="2"/>
        <v>12</v>
      </c>
      <c r="B46" s="94" t="s">
        <v>7</v>
      </c>
      <c r="C46" s="36" t="s">
        <v>8</v>
      </c>
      <c r="D46" s="46" t="s">
        <v>2</v>
      </c>
      <c r="E46" s="46">
        <f>282.75+20</f>
        <v>302.75</v>
      </c>
      <c r="F46" s="20"/>
      <c r="G46" s="20"/>
    </row>
    <row r="47" spans="1:8" ht="29" x14ac:dyDescent="0.35">
      <c r="A47" s="68">
        <f t="shared" si="2"/>
        <v>13</v>
      </c>
      <c r="B47" s="94" t="s">
        <v>175</v>
      </c>
      <c r="C47" s="36" t="s">
        <v>176</v>
      </c>
      <c r="D47" s="46" t="s">
        <v>2</v>
      </c>
      <c r="E47" s="81">
        <v>20</v>
      </c>
      <c r="F47" s="20"/>
      <c r="G47" s="20"/>
    </row>
    <row r="48" spans="1:8" ht="29" x14ac:dyDescent="0.35">
      <c r="A48" s="68">
        <f t="shared" si="2"/>
        <v>14</v>
      </c>
      <c r="B48" s="92" t="s">
        <v>10</v>
      </c>
      <c r="C48" s="36" t="s">
        <v>58</v>
      </c>
      <c r="D48" s="46" t="s">
        <v>2</v>
      </c>
      <c r="E48" s="49">
        <v>233.1</v>
      </c>
      <c r="F48" s="20"/>
      <c r="G48" s="20"/>
    </row>
    <row r="49" spans="1:8" ht="29" x14ac:dyDescent="0.35">
      <c r="A49" s="68">
        <f t="shared" ref="A49:A54" si="3">A48+1</f>
        <v>15</v>
      </c>
      <c r="B49" s="92" t="s">
        <v>9</v>
      </c>
      <c r="C49" s="36" t="s">
        <v>138</v>
      </c>
      <c r="D49" s="46" t="s">
        <v>4</v>
      </c>
      <c r="E49" s="49">
        <v>171</v>
      </c>
      <c r="F49" s="20"/>
      <c r="G49" s="20"/>
    </row>
    <row r="50" spans="1:8" ht="43.5" x14ac:dyDescent="0.35">
      <c r="A50" s="68">
        <f t="shared" si="3"/>
        <v>16</v>
      </c>
      <c r="B50" s="92" t="s">
        <v>123</v>
      </c>
      <c r="C50" s="36" t="s">
        <v>153</v>
      </c>
      <c r="D50" s="46" t="s">
        <v>4</v>
      </c>
      <c r="E50" s="49">
        <f>E49</f>
        <v>171</v>
      </c>
      <c r="F50" s="20"/>
      <c r="G50" s="20"/>
    </row>
    <row r="51" spans="1:8" ht="31" customHeight="1" x14ac:dyDescent="0.35">
      <c r="A51" s="68">
        <f t="shared" si="3"/>
        <v>17</v>
      </c>
      <c r="B51" s="92" t="s">
        <v>11</v>
      </c>
      <c r="C51" s="36" t="s">
        <v>69</v>
      </c>
      <c r="D51" s="46" t="s">
        <v>1</v>
      </c>
      <c r="E51" s="46">
        <v>2</v>
      </c>
      <c r="F51" s="20"/>
      <c r="G51" s="20"/>
    </row>
    <row r="52" spans="1:8" ht="29" x14ac:dyDescent="0.35">
      <c r="A52" s="68">
        <f t="shared" si="3"/>
        <v>18</v>
      </c>
      <c r="B52" s="92" t="s">
        <v>17</v>
      </c>
      <c r="C52" s="36" t="s">
        <v>127</v>
      </c>
      <c r="D52" s="46" t="s">
        <v>2</v>
      </c>
      <c r="E52" s="46">
        <f>282.75</f>
        <v>282.75</v>
      </c>
      <c r="F52" s="20"/>
      <c r="G52" s="20"/>
    </row>
    <row r="53" spans="1:8" ht="29" x14ac:dyDescent="0.35">
      <c r="A53" s="68">
        <f t="shared" si="3"/>
        <v>19</v>
      </c>
      <c r="B53" s="92" t="s">
        <v>82</v>
      </c>
      <c r="C53" s="36" t="s">
        <v>83</v>
      </c>
      <c r="D53" s="46" t="s">
        <v>2</v>
      </c>
      <c r="E53" s="46">
        <v>74.650000000000006</v>
      </c>
      <c r="F53" s="20"/>
      <c r="G53" s="20"/>
    </row>
    <row r="54" spans="1:8" ht="15" thickBot="1" x14ac:dyDescent="0.4">
      <c r="A54" s="68">
        <f t="shared" si="3"/>
        <v>20</v>
      </c>
      <c r="B54" s="93" t="s">
        <v>13</v>
      </c>
      <c r="C54" s="38" t="s">
        <v>14</v>
      </c>
      <c r="D54" s="47" t="s">
        <v>2</v>
      </c>
      <c r="E54" s="87">
        <f>E53</f>
        <v>74.650000000000006</v>
      </c>
      <c r="F54" s="88"/>
      <c r="G54" s="20"/>
    </row>
    <row r="55" spans="1:8" ht="15" thickBot="1" x14ac:dyDescent="0.4">
      <c r="A55" s="70"/>
      <c r="B55" s="89"/>
      <c r="C55" s="30" t="s">
        <v>146</v>
      </c>
      <c r="D55" s="90"/>
      <c r="E55" s="21"/>
      <c r="F55" s="22"/>
      <c r="G55" s="86"/>
    </row>
    <row r="56" spans="1:8" ht="8" customHeight="1" thickBot="1" x14ac:dyDescent="0.4">
      <c r="A56" s="71"/>
      <c r="B56" s="13"/>
      <c r="C56" s="14"/>
      <c r="D56" s="15"/>
      <c r="E56" s="24"/>
      <c r="F56" s="24"/>
      <c r="G56" s="25"/>
    </row>
    <row r="57" spans="1:8" ht="15" thickBot="1" x14ac:dyDescent="0.4">
      <c r="A57" s="71"/>
      <c r="B57" s="13"/>
      <c r="C57" s="16" t="s">
        <v>147</v>
      </c>
      <c r="D57" s="17"/>
      <c r="E57" s="26"/>
      <c r="F57" s="26"/>
      <c r="G57" s="27"/>
    </row>
    <row r="58" spans="1:8" ht="15" thickBot="1" x14ac:dyDescent="0.4">
      <c r="A58" s="71"/>
      <c r="B58" s="13"/>
      <c r="C58" s="16" t="s">
        <v>22</v>
      </c>
      <c r="D58" s="17"/>
      <c r="E58" s="26"/>
      <c r="F58" s="26"/>
      <c r="G58" s="28"/>
    </row>
    <row r="59" spans="1:8" ht="15" thickBot="1" x14ac:dyDescent="0.4">
      <c r="A59" s="71"/>
      <c r="B59" s="13"/>
      <c r="C59" s="18" t="s">
        <v>23</v>
      </c>
      <c r="D59" s="17"/>
      <c r="E59" s="26"/>
      <c r="F59" s="26"/>
      <c r="G59" s="27"/>
    </row>
    <row r="60" spans="1:8" s="58" customFormat="1" ht="6" customHeight="1" x14ac:dyDescent="0.35">
      <c r="A60" s="72"/>
      <c r="B60" s="52"/>
      <c r="C60" s="53"/>
      <c r="D60" s="54"/>
      <c r="E60" s="55"/>
      <c r="F60" s="55"/>
      <c r="G60" s="56"/>
      <c r="H60" s="57"/>
    </row>
    <row r="61" spans="1:8" s="62" customFormat="1" ht="23.5" customHeight="1" x14ac:dyDescent="0.35">
      <c r="A61" s="63" t="s">
        <v>144</v>
      </c>
      <c r="B61" s="41"/>
      <c r="C61" s="41"/>
      <c r="D61" s="40"/>
      <c r="E61" s="41"/>
      <c r="F61" s="59"/>
      <c r="G61" s="60"/>
      <c r="H61" s="61"/>
    </row>
    <row r="62" spans="1:8" ht="86" customHeight="1" x14ac:dyDescent="0.35">
      <c r="A62" s="102" t="s">
        <v>139</v>
      </c>
      <c r="B62" s="102"/>
      <c r="C62" s="102"/>
      <c r="D62" s="102"/>
      <c r="E62" s="102"/>
      <c r="F62" s="102"/>
      <c r="G62" s="102"/>
    </row>
    <row r="63" spans="1:8" ht="24" customHeight="1" x14ac:dyDescent="0.35">
      <c r="A63" s="102" t="s">
        <v>140</v>
      </c>
      <c r="B63" s="102"/>
      <c r="C63" s="102"/>
      <c r="D63" s="102"/>
      <c r="E63" s="102"/>
      <c r="F63" s="102"/>
      <c r="G63" s="102"/>
    </row>
    <row r="64" spans="1:8" x14ac:dyDescent="0.35">
      <c r="A64" s="102" t="s">
        <v>24</v>
      </c>
      <c r="B64" s="102"/>
      <c r="C64" s="102"/>
      <c r="D64" s="102"/>
      <c r="E64" s="102"/>
      <c r="F64" s="102"/>
      <c r="G64" s="102"/>
    </row>
    <row r="65" spans="1:7" ht="36" customHeight="1" x14ac:dyDescent="0.35">
      <c r="A65" s="103" t="s">
        <v>141</v>
      </c>
      <c r="B65" s="103"/>
      <c r="C65" s="103"/>
      <c r="D65" s="103"/>
      <c r="E65" s="103"/>
      <c r="F65" s="103"/>
      <c r="G65" s="103"/>
    </row>
    <row r="66" spans="1:7" ht="32.5" customHeight="1" x14ac:dyDescent="0.35">
      <c r="A66" s="85"/>
      <c r="B66" s="85"/>
      <c r="C66" s="85"/>
      <c r="D66" s="85"/>
      <c r="E66" s="85"/>
      <c r="F66" s="85"/>
      <c r="G66" s="85"/>
    </row>
    <row r="67" spans="1:7" ht="144" customHeight="1" x14ac:dyDescent="0.35">
      <c r="C67" s="34" t="s">
        <v>25</v>
      </c>
    </row>
  </sheetData>
  <mergeCells count="6">
    <mergeCell ref="B8:C8"/>
    <mergeCell ref="B34:C34"/>
    <mergeCell ref="A62:G62"/>
    <mergeCell ref="A65:G65"/>
    <mergeCell ref="A63:G63"/>
    <mergeCell ref="A64:G64"/>
  </mergeCells>
  <printOptions horizontalCentered="1" verticalCentered="1"/>
  <pageMargins left="0.9055118110236221" right="0.9055118110236221" top="0.55118110236220474" bottom="0.55118110236220474" header="0.31496062992125984" footer="0.31496062992125984"/>
  <pageSetup paperSize="9" scale="77" orientation="landscape" r:id="rId1"/>
  <headerFooter>
    <oddHeader>&amp;C&amp;P</oddHeader>
  </headerFooter>
  <rowBreaks count="2" manualBreakCount="2">
    <brk id="25" max="6" man="1"/>
    <brk id="4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121" workbookViewId="0">
      <selection activeCell="C128" sqref="C127:C128"/>
    </sheetView>
  </sheetViews>
  <sheetFormatPr defaultRowHeight="14.5" x14ac:dyDescent="0.35"/>
  <cols>
    <col min="1" max="2" width="8.7265625" style="35"/>
    <col min="3" max="3" width="62.81640625" style="35" customWidth="1"/>
    <col min="4" max="16384" width="8.7265625" style="35"/>
  </cols>
  <sheetData>
    <row r="1" spans="1:6" ht="29" x14ac:dyDescent="0.35">
      <c r="A1" s="35" t="s">
        <v>0</v>
      </c>
      <c r="B1" s="35" t="s">
        <v>27</v>
      </c>
      <c r="C1" s="35" t="s">
        <v>28</v>
      </c>
      <c r="D1" s="35" t="s">
        <v>29</v>
      </c>
      <c r="E1" s="35" t="s">
        <v>30</v>
      </c>
      <c r="F1" s="35" t="s">
        <v>31</v>
      </c>
    </row>
    <row r="2" spans="1:6" ht="72.5" x14ac:dyDescent="0.35">
      <c r="A2" s="35" t="s">
        <v>32</v>
      </c>
      <c r="B2" s="35" t="s">
        <v>33</v>
      </c>
      <c r="C2" s="35" t="s">
        <v>34</v>
      </c>
      <c r="D2" s="35" t="s">
        <v>2</v>
      </c>
    </row>
    <row r="3" spans="1:6" x14ac:dyDescent="0.35">
      <c r="C3" s="35" t="s">
        <v>35</v>
      </c>
      <c r="D3" s="35" t="s">
        <v>2</v>
      </c>
      <c r="E3" s="35">
        <v>46.46</v>
      </c>
    </row>
    <row r="4" spans="1:6" x14ac:dyDescent="0.35">
      <c r="E4" s="35" t="s">
        <v>36</v>
      </c>
      <c r="F4" s="35">
        <v>46.46</v>
      </c>
    </row>
    <row r="5" spans="1:6" ht="29" x14ac:dyDescent="0.35">
      <c r="A5" s="35" t="s">
        <v>37</v>
      </c>
      <c r="B5" s="35" t="s">
        <v>38</v>
      </c>
      <c r="C5" s="35" t="s">
        <v>39</v>
      </c>
      <c r="D5" s="35" t="s">
        <v>1</v>
      </c>
    </row>
    <row r="6" spans="1:6" x14ac:dyDescent="0.35">
      <c r="C6" s="35">
        <v>1</v>
      </c>
      <c r="D6" s="35" t="s">
        <v>1</v>
      </c>
      <c r="E6" s="35">
        <v>1</v>
      </c>
    </row>
    <row r="7" spans="1:6" x14ac:dyDescent="0.35">
      <c r="E7" s="35" t="s">
        <v>36</v>
      </c>
      <c r="F7" s="35">
        <v>1</v>
      </c>
    </row>
    <row r="8" spans="1:6" ht="29" x14ac:dyDescent="0.35">
      <c r="A8" s="35" t="s">
        <v>40</v>
      </c>
      <c r="B8" s="35" t="s">
        <v>41</v>
      </c>
      <c r="C8" s="35" t="s">
        <v>42</v>
      </c>
      <c r="D8" s="35" t="s">
        <v>2</v>
      </c>
    </row>
    <row r="9" spans="1:6" x14ac:dyDescent="0.35">
      <c r="C9" s="35" t="s">
        <v>43</v>
      </c>
      <c r="D9" s="35" t="s">
        <v>2</v>
      </c>
      <c r="E9" s="35">
        <v>779.88</v>
      </c>
    </row>
    <row r="10" spans="1:6" x14ac:dyDescent="0.35">
      <c r="E10" s="35" t="s">
        <v>36</v>
      </c>
      <c r="F10" s="35">
        <v>779.88</v>
      </c>
    </row>
    <row r="11" spans="1:6" ht="43.5" x14ac:dyDescent="0.35">
      <c r="A11" s="35" t="s">
        <v>44</v>
      </c>
      <c r="B11" s="35" t="s">
        <v>45</v>
      </c>
      <c r="C11" s="35" t="s">
        <v>46</v>
      </c>
      <c r="D11" s="35" t="s">
        <v>3</v>
      </c>
    </row>
    <row r="12" spans="1:6" ht="29" x14ac:dyDescent="0.35">
      <c r="C12" s="35" t="s">
        <v>47</v>
      </c>
      <c r="D12" s="35" t="s">
        <v>3</v>
      </c>
      <c r="E12" s="35">
        <v>117.08</v>
      </c>
    </row>
    <row r="13" spans="1:6" x14ac:dyDescent="0.35">
      <c r="E13" s="35" t="s">
        <v>36</v>
      </c>
      <c r="F13" s="35">
        <v>117.08</v>
      </c>
    </row>
    <row r="14" spans="1:6" ht="29" x14ac:dyDescent="0.35">
      <c r="A14" s="35" t="s">
        <v>48</v>
      </c>
      <c r="C14" s="35" t="s">
        <v>8</v>
      </c>
      <c r="D14" s="35" t="s">
        <v>2</v>
      </c>
    </row>
    <row r="15" spans="1:6" ht="29" x14ac:dyDescent="0.35">
      <c r="C15" s="35" t="s">
        <v>8</v>
      </c>
    </row>
    <row r="16" spans="1:6" x14ac:dyDescent="0.35">
      <c r="C16" s="35" t="s">
        <v>49</v>
      </c>
    </row>
    <row r="17" spans="1:6" x14ac:dyDescent="0.35">
      <c r="C17" s="35" t="s">
        <v>50</v>
      </c>
    </row>
    <row r="18" spans="1:6" x14ac:dyDescent="0.35">
      <c r="C18" s="35" t="s">
        <v>51</v>
      </c>
      <c r="D18" s="35" t="s">
        <v>2</v>
      </c>
      <c r="E18" s="35">
        <v>765.02</v>
      </c>
    </row>
    <row r="19" spans="1:6" x14ac:dyDescent="0.35">
      <c r="C19" s="35" t="s">
        <v>52</v>
      </c>
    </row>
    <row r="20" spans="1:6" x14ac:dyDescent="0.35">
      <c r="C20" s="35" t="s">
        <v>53</v>
      </c>
    </row>
    <row r="21" spans="1:6" x14ac:dyDescent="0.35">
      <c r="C21" s="35" t="s">
        <v>52</v>
      </c>
    </row>
    <row r="22" spans="1:6" x14ac:dyDescent="0.35">
      <c r="C22" s="35" t="s">
        <v>54</v>
      </c>
    </row>
    <row r="23" spans="1:6" x14ac:dyDescent="0.35">
      <c r="C23" s="35" t="s">
        <v>55</v>
      </c>
    </row>
    <row r="24" spans="1:6" x14ac:dyDescent="0.35">
      <c r="C24" s="35" t="s">
        <v>50</v>
      </c>
    </row>
    <row r="25" spans="1:6" x14ac:dyDescent="0.35">
      <c r="C25" s="35" t="s">
        <v>56</v>
      </c>
    </row>
    <row r="26" spans="1:6" x14ac:dyDescent="0.35">
      <c r="E26" s="35" t="s">
        <v>36</v>
      </c>
      <c r="F26" s="35">
        <v>765.02</v>
      </c>
    </row>
    <row r="27" spans="1:6" ht="29" x14ac:dyDescent="0.35">
      <c r="A27" s="35" t="s">
        <v>57</v>
      </c>
      <c r="B27" s="35" t="s">
        <v>10</v>
      </c>
      <c r="C27" s="35" t="s">
        <v>58</v>
      </c>
      <c r="D27" s="35" t="s">
        <v>2</v>
      </c>
    </row>
    <row r="28" spans="1:6" ht="29" x14ac:dyDescent="0.35">
      <c r="C28" s="35" t="s">
        <v>59</v>
      </c>
      <c r="D28" s="35" t="s">
        <v>2</v>
      </c>
      <c r="E28" s="35">
        <v>640.46</v>
      </c>
    </row>
    <row r="29" spans="1:6" x14ac:dyDescent="0.35">
      <c r="E29" s="35" t="s">
        <v>36</v>
      </c>
      <c r="F29" s="35">
        <v>640.46</v>
      </c>
    </row>
    <row r="30" spans="1:6" ht="58" x14ac:dyDescent="0.35">
      <c r="A30" s="35" t="s">
        <v>60</v>
      </c>
      <c r="B30" s="35" t="s">
        <v>61</v>
      </c>
      <c r="C30" s="35" t="s">
        <v>62</v>
      </c>
      <c r="D30" s="35" t="s">
        <v>4</v>
      </c>
    </row>
    <row r="31" spans="1:6" x14ac:dyDescent="0.35">
      <c r="C31" s="35" t="s">
        <v>63</v>
      </c>
      <c r="D31" s="35" t="s">
        <v>4</v>
      </c>
      <c r="E31" s="35">
        <v>106</v>
      </c>
    </row>
    <row r="32" spans="1:6" x14ac:dyDescent="0.35">
      <c r="E32" s="35" t="s">
        <v>36</v>
      </c>
      <c r="F32" s="35">
        <v>106</v>
      </c>
    </row>
    <row r="33" spans="1:6" ht="29" x14ac:dyDescent="0.35">
      <c r="A33" s="35" t="s">
        <v>64</v>
      </c>
      <c r="B33" s="35" t="s">
        <v>9</v>
      </c>
      <c r="C33" s="35" t="s">
        <v>15</v>
      </c>
      <c r="D33" s="35" t="s">
        <v>4</v>
      </c>
    </row>
    <row r="34" spans="1:6" ht="43.5" x14ac:dyDescent="0.35">
      <c r="C34" s="35" t="s">
        <v>65</v>
      </c>
      <c r="D34" s="35" t="s">
        <v>4</v>
      </c>
      <c r="E34" s="35">
        <v>400.3</v>
      </c>
    </row>
    <row r="35" spans="1:6" x14ac:dyDescent="0.35">
      <c r="E35" s="35" t="s">
        <v>36</v>
      </c>
      <c r="F35" s="35">
        <v>400.3</v>
      </c>
    </row>
    <row r="36" spans="1:6" ht="29" x14ac:dyDescent="0.35">
      <c r="A36" s="35" t="s">
        <v>66</v>
      </c>
      <c r="B36" s="35" t="s">
        <v>16</v>
      </c>
      <c r="C36" s="35" t="s">
        <v>67</v>
      </c>
      <c r="D36" s="35" t="s">
        <v>4</v>
      </c>
    </row>
    <row r="37" spans="1:6" x14ac:dyDescent="0.35">
      <c r="C37" s="35">
        <v>400.3</v>
      </c>
      <c r="D37" s="35" t="s">
        <v>4</v>
      </c>
      <c r="E37" s="35">
        <v>400.3</v>
      </c>
    </row>
    <row r="38" spans="1:6" x14ac:dyDescent="0.35">
      <c r="E38" s="35" t="s">
        <v>36</v>
      </c>
      <c r="F38" s="35">
        <v>400.3</v>
      </c>
    </row>
    <row r="39" spans="1:6" ht="43.5" x14ac:dyDescent="0.35">
      <c r="A39" s="35" t="s">
        <v>68</v>
      </c>
      <c r="B39" s="35" t="s">
        <v>11</v>
      </c>
      <c r="C39" s="35" t="s">
        <v>69</v>
      </c>
      <c r="D39" s="35" t="s">
        <v>1</v>
      </c>
    </row>
    <row r="40" spans="1:6" x14ac:dyDescent="0.35">
      <c r="C40" s="35">
        <v>8</v>
      </c>
      <c r="D40" s="35" t="s">
        <v>1</v>
      </c>
      <c r="E40" s="35">
        <v>8</v>
      </c>
    </row>
    <row r="41" spans="1:6" x14ac:dyDescent="0.35">
      <c r="E41" s="35" t="s">
        <v>36</v>
      </c>
      <c r="F41" s="35">
        <v>8</v>
      </c>
    </row>
    <row r="42" spans="1:6" ht="29" x14ac:dyDescent="0.35">
      <c r="A42" s="35" t="s">
        <v>70</v>
      </c>
      <c r="B42" s="35" t="s">
        <v>17</v>
      </c>
      <c r="C42" s="35" t="s">
        <v>71</v>
      </c>
      <c r="D42" s="35" t="s">
        <v>2</v>
      </c>
    </row>
    <row r="43" spans="1:6" ht="29" x14ac:dyDescent="0.35">
      <c r="C43" s="35" t="s">
        <v>72</v>
      </c>
      <c r="D43" s="35" t="s">
        <v>2</v>
      </c>
      <c r="E43" s="35">
        <v>617.26</v>
      </c>
    </row>
    <row r="44" spans="1:6" x14ac:dyDescent="0.35">
      <c r="E44" s="35" t="s">
        <v>36</v>
      </c>
      <c r="F44" s="35">
        <v>617.26</v>
      </c>
    </row>
    <row r="45" spans="1:6" ht="29" x14ac:dyDescent="0.35">
      <c r="A45" s="35" t="s">
        <v>73</v>
      </c>
      <c r="B45" s="35" t="s">
        <v>12</v>
      </c>
      <c r="C45" s="35" t="s">
        <v>74</v>
      </c>
      <c r="D45" s="35" t="s">
        <v>2</v>
      </c>
    </row>
    <row r="46" spans="1:6" ht="29" x14ac:dyDescent="0.35">
      <c r="C46" s="35" t="s">
        <v>75</v>
      </c>
      <c r="D46" s="35" t="s">
        <v>2</v>
      </c>
      <c r="E46" s="35">
        <v>150.55000000000001</v>
      </c>
    </row>
    <row r="47" spans="1:6" x14ac:dyDescent="0.35">
      <c r="E47" s="35" t="s">
        <v>36</v>
      </c>
      <c r="F47" s="35">
        <v>150.55000000000001</v>
      </c>
    </row>
    <row r="48" spans="1:6" ht="43.5" x14ac:dyDescent="0.35">
      <c r="A48" s="35" t="s">
        <v>76</v>
      </c>
      <c r="B48" s="35" t="s">
        <v>17</v>
      </c>
      <c r="C48" s="35" t="s">
        <v>77</v>
      </c>
      <c r="D48" s="35" t="s">
        <v>2</v>
      </c>
    </row>
    <row r="49" spans="1:6" x14ac:dyDescent="0.35">
      <c r="C49" s="35">
        <v>150.55000000000001</v>
      </c>
      <c r="D49" s="35" t="s">
        <v>2</v>
      </c>
      <c r="E49" s="35">
        <v>150.55000000000001</v>
      </c>
    </row>
    <row r="50" spans="1:6" x14ac:dyDescent="0.35">
      <c r="E50" s="35" t="s">
        <v>36</v>
      </c>
      <c r="F50" s="35">
        <v>150.55000000000001</v>
      </c>
    </row>
    <row r="51" spans="1:6" ht="58" x14ac:dyDescent="0.35">
      <c r="A51" s="35" t="s">
        <v>78</v>
      </c>
      <c r="B51" s="35" t="s">
        <v>79</v>
      </c>
      <c r="C51" s="35" t="s">
        <v>80</v>
      </c>
      <c r="D51" s="35" t="s">
        <v>2</v>
      </c>
    </row>
    <row r="52" spans="1:6" x14ac:dyDescent="0.35">
      <c r="C52" s="35">
        <v>6</v>
      </c>
      <c r="D52" s="35" t="s">
        <v>2</v>
      </c>
      <c r="E52" s="35">
        <v>6</v>
      </c>
    </row>
    <row r="53" spans="1:6" x14ac:dyDescent="0.35">
      <c r="E53" s="35" t="s">
        <v>36</v>
      </c>
      <c r="F53" s="35">
        <v>6</v>
      </c>
    </row>
    <row r="54" spans="1:6" ht="29" x14ac:dyDescent="0.35">
      <c r="A54" s="35" t="s">
        <v>81</v>
      </c>
      <c r="B54" s="35" t="s">
        <v>82</v>
      </c>
      <c r="C54" s="35" t="s">
        <v>83</v>
      </c>
      <c r="D54" s="35" t="s">
        <v>2</v>
      </c>
    </row>
    <row r="55" spans="1:6" x14ac:dyDescent="0.35">
      <c r="C55" s="35" t="s">
        <v>84</v>
      </c>
      <c r="D55" s="35" t="s">
        <v>2</v>
      </c>
      <c r="E55" s="35">
        <v>200.15</v>
      </c>
    </row>
    <row r="56" spans="1:6" x14ac:dyDescent="0.35">
      <c r="E56" s="35" t="s">
        <v>36</v>
      </c>
      <c r="F56" s="35">
        <v>200.15</v>
      </c>
    </row>
    <row r="57" spans="1:6" ht="29" x14ac:dyDescent="0.35">
      <c r="A57" s="35" t="s">
        <v>85</v>
      </c>
      <c r="B57" s="35" t="s">
        <v>13</v>
      </c>
      <c r="C57" s="35" t="s">
        <v>14</v>
      </c>
      <c r="D57" s="35" t="s">
        <v>2</v>
      </c>
    </row>
    <row r="58" spans="1:6" x14ac:dyDescent="0.35">
      <c r="C58" s="35" t="s">
        <v>84</v>
      </c>
      <c r="D58" s="35" t="s">
        <v>2</v>
      </c>
      <c r="E58" s="35">
        <v>200.15</v>
      </c>
    </row>
    <row r="59" spans="1:6" x14ac:dyDescent="0.35">
      <c r="E59" s="35" t="s">
        <v>36</v>
      </c>
      <c r="F59" s="35">
        <v>200.15</v>
      </c>
    </row>
    <row r="60" spans="1:6" ht="29" x14ac:dyDescent="0.35">
      <c r="A60" s="35" t="s">
        <v>86</v>
      </c>
      <c r="B60" s="35" t="s">
        <v>6</v>
      </c>
      <c r="C60" s="35" t="s">
        <v>87</v>
      </c>
      <c r="D60" s="35" t="s">
        <v>5</v>
      </c>
    </row>
    <row r="61" spans="1:6" x14ac:dyDescent="0.35">
      <c r="C61" s="35">
        <v>1</v>
      </c>
      <c r="D61" s="35" t="s">
        <v>5</v>
      </c>
      <c r="E61" s="35">
        <v>1</v>
      </c>
    </row>
    <row r="62" spans="1:6" x14ac:dyDescent="0.35">
      <c r="E62" s="35" t="s">
        <v>36</v>
      </c>
      <c r="F62" s="35">
        <v>1</v>
      </c>
    </row>
    <row r="63" spans="1:6" ht="29" x14ac:dyDescent="0.35">
      <c r="A63" s="35" t="s">
        <v>88</v>
      </c>
      <c r="B63" s="35" t="s">
        <v>41</v>
      </c>
      <c r="C63" s="35" t="s">
        <v>89</v>
      </c>
      <c r="D63" s="35" t="s">
        <v>2</v>
      </c>
    </row>
    <row r="64" spans="1:6" x14ac:dyDescent="0.35">
      <c r="C64" s="35" t="s">
        <v>90</v>
      </c>
      <c r="D64" s="35" t="s">
        <v>2</v>
      </c>
      <c r="E64" s="35">
        <v>64.400000000000006</v>
      </c>
    </row>
    <row r="65" spans="1:6" x14ac:dyDescent="0.35">
      <c r="E65" s="35" t="s">
        <v>36</v>
      </c>
      <c r="F65" s="35">
        <v>64.400000000000006</v>
      </c>
    </row>
    <row r="66" spans="1:6" ht="29" x14ac:dyDescent="0.35">
      <c r="A66" s="35" t="s">
        <v>91</v>
      </c>
      <c r="B66" s="35" t="s">
        <v>92</v>
      </c>
      <c r="C66" s="35" t="s">
        <v>93</v>
      </c>
      <c r="D66" s="35" t="s">
        <v>1</v>
      </c>
    </row>
    <row r="67" spans="1:6" x14ac:dyDescent="0.35">
      <c r="C67" s="35">
        <v>1</v>
      </c>
      <c r="D67" s="35" t="s">
        <v>1</v>
      </c>
      <c r="E67" s="35">
        <v>1</v>
      </c>
    </row>
    <row r="68" spans="1:6" x14ac:dyDescent="0.35">
      <c r="E68" s="35" t="s">
        <v>36</v>
      </c>
      <c r="F68" s="35">
        <v>1</v>
      </c>
    </row>
    <row r="69" spans="1:6" ht="29" x14ac:dyDescent="0.35">
      <c r="A69" s="35" t="s">
        <v>94</v>
      </c>
      <c r="B69" s="35" t="s">
        <v>95</v>
      </c>
      <c r="C69" s="35" t="s">
        <v>96</v>
      </c>
      <c r="D69" s="35" t="s">
        <v>4</v>
      </c>
    </row>
    <row r="70" spans="1:6" x14ac:dyDescent="0.35">
      <c r="C70" s="35">
        <v>21.7</v>
      </c>
      <c r="D70" s="35" t="s">
        <v>4</v>
      </c>
      <c r="E70" s="35">
        <v>21.7</v>
      </c>
    </row>
    <row r="71" spans="1:6" x14ac:dyDescent="0.35">
      <c r="E71" s="35" t="s">
        <v>36</v>
      </c>
      <c r="F71" s="35">
        <v>21.7</v>
      </c>
    </row>
    <row r="72" spans="1:6" ht="29" x14ac:dyDescent="0.35">
      <c r="A72" s="35" t="s">
        <v>97</v>
      </c>
      <c r="B72" s="35" t="s">
        <v>98</v>
      </c>
      <c r="C72" s="35" t="s">
        <v>99</v>
      </c>
      <c r="D72" s="35" t="s">
        <v>2</v>
      </c>
    </row>
    <row r="73" spans="1:6" x14ac:dyDescent="0.35">
      <c r="C73" s="35" t="s">
        <v>100</v>
      </c>
      <c r="D73" s="35" t="s">
        <v>2</v>
      </c>
      <c r="E73" s="35">
        <v>39.06</v>
      </c>
    </row>
    <row r="74" spans="1:6" x14ac:dyDescent="0.35">
      <c r="E74" s="35" t="s">
        <v>36</v>
      </c>
      <c r="F74" s="35">
        <v>39.06</v>
      </c>
    </row>
    <row r="75" spans="1:6" ht="29" x14ac:dyDescent="0.35">
      <c r="A75" s="35" t="s">
        <v>101</v>
      </c>
      <c r="B75" s="35" t="s">
        <v>102</v>
      </c>
      <c r="C75" s="35" t="s">
        <v>103</v>
      </c>
      <c r="D75" s="35" t="s">
        <v>3</v>
      </c>
    </row>
    <row r="76" spans="1:6" x14ac:dyDescent="0.35">
      <c r="C76" s="35" t="s">
        <v>104</v>
      </c>
      <c r="D76" s="35" t="s">
        <v>3</v>
      </c>
      <c r="E76" s="35">
        <v>39.25</v>
      </c>
    </row>
    <row r="77" spans="1:6" x14ac:dyDescent="0.35">
      <c r="E77" s="35" t="s">
        <v>36</v>
      </c>
      <c r="F77" s="35">
        <v>39.25</v>
      </c>
    </row>
    <row r="78" spans="1:6" ht="43.5" x14ac:dyDescent="0.35">
      <c r="A78" s="35" t="s">
        <v>105</v>
      </c>
      <c r="B78" s="35" t="s">
        <v>106</v>
      </c>
      <c r="C78" s="35" t="s">
        <v>107</v>
      </c>
      <c r="D78" s="35" t="s">
        <v>3</v>
      </c>
    </row>
    <row r="79" spans="1:6" x14ac:dyDescent="0.35">
      <c r="C79" s="35">
        <v>39.25</v>
      </c>
      <c r="D79" s="35" t="s">
        <v>3</v>
      </c>
      <c r="E79" s="35">
        <v>39.25</v>
      </c>
    </row>
    <row r="80" spans="1:6" x14ac:dyDescent="0.35">
      <c r="E80" s="35" t="s">
        <v>36</v>
      </c>
      <c r="F80" s="35">
        <v>39.25</v>
      </c>
    </row>
    <row r="81" spans="1:6" ht="43.5" x14ac:dyDescent="0.35">
      <c r="A81" s="35" t="s">
        <v>108</v>
      </c>
      <c r="B81" s="35" t="s">
        <v>109</v>
      </c>
      <c r="C81" s="35" t="s">
        <v>110</v>
      </c>
      <c r="D81" s="35" t="s">
        <v>111</v>
      </c>
    </row>
    <row r="82" spans="1:6" x14ac:dyDescent="0.35">
      <c r="C82" s="35" t="s">
        <v>112</v>
      </c>
      <c r="D82" s="35" t="s">
        <v>111</v>
      </c>
      <c r="E82" s="35">
        <v>70.650000000000006</v>
      </c>
    </row>
    <row r="83" spans="1:6" x14ac:dyDescent="0.35">
      <c r="E83" s="35" t="s">
        <v>36</v>
      </c>
      <c r="F83" s="35">
        <v>70.650000000000006</v>
      </c>
    </row>
    <row r="84" spans="1:6" ht="43.5" x14ac:dyDescent="0.35">
      <c r="A84" s="35" t="s">
        <v>113</v>
      </c>
      <c r="B84" s="35" t="s">
        <v>45</v>
      </c>
      <c r="C84" s="35" t="s">
        <v>46</v>
      </c>
      <c r="D84" s="35" t="s">
        <v>3</v>
      </c>
    </row>
    <row r="85" spans="1:6" x14ac:dyDescent="0.35">
      <c r="C85" s="35" t="s">
        <v>114</v>
      </c>
      <c r="D85" s="35" t="s">
        <v>3</v>
      </c>
      <c r="E85" s="35">
        <v>10.050000000000001</v>
      </c>
    </row>
    <row r="86" spans="1:6" x14ac:dyDescent="0.35">
      <c r="E86" s="35" t="s">
        <v>36</v>
      </c>
      <c r="F86" s="35">
        <v>10.050000000000001</v>
      </c>
    </row>
    <row r="87" spans="1:6" ht="29" x14ac:dyDescent="0.35">
      <c r="A87" s="35" t="s">
        <v>115</v>
      </c>
      <c r="C87" s="35" t="s">
        <v>8</v>
      </c>
      <c r="D87" s="35" t="s">
        <v>2</v>
      </c>
    </row>
    <row r="88" spans="1:6" ht="29" x14ac:dyDescent="0.35">
      <c r="C88" s="35" t="s">
        <v>8</v>
      </c>
    </row>
    <row r="89" spans="1:6" x14ac:dyDescent="0.35">
      <c r="C89" s="35" t="s">
        <v>49</v>
      </c>
    </row>
    <row r="90" spans="1:6" x14ac:dyDescent="0.35">
      <c r="C90" s="35" t="s">
        <v>50</v>
      </c>
    </row>
    <row r="91" spans="1:6" x14ac:dyDescent="0.35">
      <c r="C91" s="35" t="s">
        <v>116</v>
      </c>
      <c r="D91" s="35" t="s">
        <v>2</v>
      </c>
      <c r="E91" s="35">
        <v>278.75</v>
      </c>
    </row>
    <row r="92" spans="1:6" x14ac:dyDescent="0.35">
      <c r="C92" s="35" t="s">
        <v>52</v>
      </c>
    </row>
    <row r="93" spans="1:6" x14ac:dyDescent="0.35">
      <c r="C93" s="35" t="s">
        <v>53</v>
      </c>
    </row>
    <row r="94" spans="1:6" x14ac:dyDescent="0.35">
      <c r="C94" s="35" t="s">
        <v>52</v>
      </c>
    </row>
    <row r="95" spans="1:6" x14ac:dyDescent="0.35">
      <c r="C95" s="35" t="s">
        <v>54</v>
      </c>
    </row>
    <row r="96" spans="1:6" x14ac:dyDescent="0.35">
      <c r="C96" s="35" t="s">
        <v>55</v>
      </c>
    </row>
    <row r="97" spans="1:6" x14ac:dyDescent="0.35">
      <c r="C97" s="35" t="s">
        <v>50</v>
      </c>
    </row>
    <row r="98" spans="1:6" x14ac:dyDescent="0.35">
      <c r="C98" s="35" t="s">
        <v>56</v>
      </c>
    </row>
    <row r="99" spans="1:6" x14ac:dyDescent="0.35">
      <c r="E99" s="35" t="s">
        <v>36</v>
      </c>
      <c r="F99" s="35">
        <v>278.75</v>
      </c>
    </row>
    <row r="100" spans="1:6" ht="29" x14ac:dyDescent="0.35">
      <c r="A100" s="35" t="s">
        <v>117</v>
      </c>
      <c r="B100" s="35" t="s">
        <v>10</v>
      </c>
      <c r="C100" s="35" t="s">
        <v>58</v>
      </c>
      <c r="D100" s="35" t="s">
        <v>2</v>
      </c>
    </row>
    <row r="101" spans="1:6" x14ac:dyDescent="0.35">
      <c r="C101" s="35" t="s">
        <v>118</v>
      </c>
      <c r="D101" s="35" t="s">
        <v>2</v>
      </c>
      <c r="E101" s="35">
        <v>229.1</v>
      </c>
    </row>
    <row r="102" spans="1:6" x14ac:dyDescent="0.35">
      <c r="E102" s="35" t="s">
        <v>36</v>
      </c>
      <c r="F102" s="35">
        <v>229.1</v>
      </c>
    </row>
    <row r="103" spans="1:6" ht="29" x14ac:dyDescent="0.35">
      <c r="A103" s="35" t="s">
        <v>119</v>
      </c>
      <c r="B103" s="35" t="s">
        <v>9</v>
      </c>
      <c r="C103" s="35" t="s">
        <v>120</v>
      </c>
      <c r="D103" s="35" t="s">
        <v>4</v>
      </c>
    </row>
    <row r="104" spans="1:6" x14ac:dyDescent="0.35">
      <c r="C104" s="35" t="s">
        <v>121</v>
      </c>
      <c r="D104" s="35" t="s">
        <v>4</v>
      </c>
      <c r="E104" s="35">
        <v>174</v>
      </c>
    </row>
    <row r="105" spans="1:6" x14ac:dyDescent="0.35">
      <c r="E105" s="35" t="s">
        <v>36</v>
      </c>
      <c r="F105" s="35">
        <v>174</v>
      </c>
    </row>
    <row r="106" spans="1:6" ht="43.5" x14ac:dyDescent="0.35">
      <c r="A106" s="35" t="s">
        <v>122</v>
      </c>
      <c r="B106" s="35" t="s">
        <v>123</v>
      </c>
      <c r="C106" s="35" t="s">
        <v>124</v>
      </c>
      <c r="D106" s="35" t="s">
        <v>4</v>
      </c>
    </row>
    <row r="107" spans="1:6" x14ac:dyDescent="0.35">
      <c r="C107" s="35">
        <v>174</v>
      </c>
      <c r="D107" s="35" t="s">
        <v>4</v>
      </c>
      <c r="E107" s="35">
        <v>174</v>
      </c>
    </row>
    <row r="108" spans="1:6" x14ac:dyDescent="0.35">
      <c r="E108" s="35" t="s">
        <v>36</v>
      </c>
      <c r="F108" s="35">
        <v>174</v>
      </c>
    </row>
    <row r="109" spans="1:6" ht="43.5" x14ac:dyDescent="0.35">
      <c r="A109" s="35" t="s">
        <v>125</v>
      </c>
      <c r="B109" s="35" t="s">
        <v>11</v>
      </c>
      <c r="C109" s="35" t="s">
        <v>69</v>
      </c>
      <c r="D109" s="35" t="s">
        <v>1</v>
      </c>
    </row>
    <row r="110" spans="1:6" x14ac:dyDescent="0.35">
      <c r="C110" s="35">
        <v>2</v>
      </c>
      <c r="D110" s="35" t="s">
        <v>1</v>
      </c>
      <c r="E110" s="35">
        <v>2</v>
      </c>
    </row>
    <row r="111" spans="1:6" x14ac:dyDescent="0.35">
      <c r="E111" s="35" t="s">
        <v>36</v>
      </c>
      <c r="F111" s="35">
        <v>2</v>
      </c>
    </row>
    <row r="112" spans="1:6" ht="29" x14ac:dyDescent="0.35">
      <c r="A112" s="35" t="s">
        <v>126</v>
      </c>
      <c r="B112" s="35" t="s">
        <v>17</v>
      </c>
      <c r="C112" s="35" t="s">
        <v>127</v>
      </c>
      <c r="D112" s="35" t="s">
        <v>2</v>
      </c>
    </row>
    <row r="113" spans="1:6" x14ac:dyDescent="0.35">
      <c r="C113" s="35" t="s">
        <v>128</v>
      </c>
      <c r="D113" s="35" t="s">
        <v>2</v>
      </c>
      <c r="E113" s="35">
        <v>278.75</v>
      </c>
    </row>
    <row r="114" spans="1:6" x14ac:dyDescent="0.35">
      <c r="E114" s="35" t="s">
        <v>36</v>
      </c>
      <c r="F114" s="35">
        <v>278.75</v>
      </c>
    </row>
    <row r="115" spans="1:6" ht="29" x14ac:dyDescent="0.35">
      <c r="A115" s="35" t="s">
        <v>129</v>
      </c>
      <c r="B115" s="35" t="s">
        <v>82</v>
      </c>
      <c r="C115" s="35" t="s">
        <v>83</v>
      </c>
      <c r="D115" s="35" t="s">
        <v>2</v>
      </c>
    </row>
    <row r="116" spans="1:6" x14ac:dyDescent="0.35">
      <c r="C116" s="35" t="s">
        <v>130</v>
      </c>
      <c r="D116" s="35" t="s">
        <v>2</v>
      </c>
      <c r="E116" s="35">
        <v>76.150000000000006</v>
      </c>
    </row>
    <row r="117" spans="1:6" x14ac:dyDescent="0.35">
      <c r="E117" s="35" t="s">
        <v>36</v>
      </c>
      <c r="F117" s="35">
        <v>76.150000000000006</v>
      </c>
    </row>
    <row r="118" spans="1:6" ht="29" x14ac:dyDescent="0.35">
      <c r="A118" s="35" t="s">
        <v>131</v>
      </c>
      <c r="B118" s="35" t="s">
        <v>13</v>
      </c>
      <c r="C118" s="35" t="s">
        <v>14</v>
      </c>
      <c r="D118" s="35" t="s">
        <v>2</v>
      </c>
    </row>
    <row r="119" spans="1:6" x14ac:dyDescent="0.35">
      <c r="C119" s="35" t="s">
        <v>132</v>
      </c>
      <c r="D119" s="35" t="s">
        <v>2</v>
      </c>
      <c r="E119" s="35">
        <v>76.150000000000006</v>
      </c>
    </row>
    <row r="120" spans="1:6" x14ac:dyDescent="0.35">
      <c r="E120" s="35" t="s">
        <v>36</v>
      </c>
      <c r="F120" s="35">
        <v>76.150000000000006</v>
      </c>
    </row>
    <row r="121" spans="1:6" ht="29" x14ac:dyDescent="0.35">
      <c r="A121" s="35" t="s">
        <v>133</v>
      </c>
      <c r="B121" s="35" t="s">
        <v>6</v>
      </c>
      <c r="C121" s="35" t="s">
        <v>134</v>
      </c>
      <c r="D121" s="35" t="s">
        <v>5</v>
      </c>
    </row>
    <row r="122" spans="1:6" x14ac:dyDescent="0.35">
      <c r="C122" s="35">
        <v>1</v>
      </c>
      <c r="D122" s="35" t="s">
        <v>5</v>
      </c>
      <c r="E122" s="35">
        <v>1</v>
      </c>
    </row>
    <row r="123" spans="1:6" x14ac:dyDescent="0.35">
      <c r="E123" s="35" t="s">
        <v>36</v>
      </c>
      <c r="F123" s="35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2015-08-31T08:50:38Z</cp:lastPrinted>
  <dcterms:created xsi:type="dcterms:W3CDTF">2015-04-02T06:17:34Z</dcterms:created>
  <dcterms:modified xsi:type="dcterms:W3CDTF">2015-08-31T09:07:11Z</dcterms:modified>
</cp:coreProperties>
</file>