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in" ContentType="application/vnd.openxmlformats-officedocument.spreadsheetml.printerSettings"/>
  <Default Extension="jpeg" ContentType="image/jpeg"/>
  <Default Extension="png" ContentType="image/png"/>
  <Default Extension="wmf" ContentType="image/x-wmf"/>
  <Default Extension="emf" ContentType="image/x-emf"/>
  <Override ContentType="application/vnd.openxmlformats-package.core-properties+xml" PartName="/docProps/core.xml"/>
  <Override ContentType="application/vnd.openxmlformats-officedocument.spreadsheetml.sheet.main+xml" PartName="/xl/workbook.xml"/>
  <Override ContentType="application/vnd.openxmlformats-officedocument.extended-properties+xml" PartName="/docProps/app.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theme+xml" PartName="/xl/theme/theme1.xml"/>
</Types>
</file>

<file path=_rels/.rels><?xml version="1.0" encoding="UTF-8" standalone="yes"?><Relationships xmlns="http://schemas.openxmlformats.org/package/2006/relationships" 
><Relationship Target="docProps/core.xml" Type="http://schemas.openxmlformats.org/package/2006/relationships/metadata/core-properties" Id="rId1" /><Relationship Target="xl/workbook.xml" Type="http://schemas.openxmlformats.org/officeDocument/2006/relationships/officeDocument" Id="rId2" /><Relationship Target="docProps/app.xml" Type="http://schemas.openxmlformats.org/officeDocument/2006/relationships/extended-properties" Id="rId3" /></Relationships>
</file>

<file path=xl/workbook.xml><?xml version="1.0" encoding="utf-8"?>
<workbook xmlns="http://schemas.openxmlformats.org/spreadsheetml/2006/main" xmlns:r="http://schemas.openxmlformats.org/officeDocument/2006/relationships">
  <fileVersion appName="xl" lastEdited="4" lowestEdited="4" rupBuild="5240"/>
  <workbookPr defaultThemeVersion="124226"/>
  <sheets>
    <sheet name="KARTA TYTUŁOWA" sheetId="1" r:id="rId2"/>
    <sheet name="ZBIORCZE ZESTAWIENIE KOSZTÓW" sheetId="2" r:id="rId3"/>
    <sheet name="LISTA NR 1" sheetId="3" r:id="rId4"/>
  </sheets>
  <calcPr calcId="125725" iterateDelta="0.001"/>
  <oleSize ref="A1"/>
</workbook>
</file>

<file path=xl/sharedStrings.xml><?xml version="1.0" encoding="utf-8"?>
<sst xmlns="http://schemas.openxmlformats.org/spreadsheetml/2006/main" count="314">
  <si>
    <t>FORMULARZ OFERTOWY</t>
  </si>
  <si>
    <t/>
  </si>
  <si>
    <t>Remont dachu na budynku Urzędu Miejskiego Gminy Dobrzyca</t>
  </si>
  <si>
    <t>Budowa:</t>
  </si>
  <si>
    <t>63-330 Dobrzyca, Dobrzyca, Rynek 15, dz. nr 332</t>
  </si>
  <si>
    <t>Inwestor:</t>
  </si>
  <si>
    <t>Gmina Dobrzyca, Rynek 14, 63-330 Dobrzyca</t>
  </si>
  <si>
    <t>Jednostka opracowująca kosztorys:</t>
  </si>
  <si>
    <t>Pracownia Projektowa KOWALSKI, ul. Konwaliowa 2, 63-200 Jarocin</t>
  </si>
  <si>
    <t>Data opracowania:</t>
  </si>
  <si>
    <t>2020-12-03</t>
  </si>
  <si>
    <t>Przedmiar opracowany przez:</t>
  </si>
  <si>
    <t>mgr inż. Krzysztof Kowalski</t>
  </si>
  <si>
    <t>Wykonawca:</t>
  </si>
  <si>
    <t>Data:</t>
  </si>
  <si>
    <t>Lp</t>
  </si>
  <si>
    <t>Kod branży</t>
  </si>
  <si>
    <t>Oznaczenie arkusza</t>
  </si>
  <si>
    <t>Nazwa elementu</t>
  </si>
  <si>
    <t>Wartość</t>
  </si>
  <si>
    <t>Oszczędności netto</t>
  </si>
  <si>
    <t>Komentarz</t>
  </si>
  <si>
    <t>Wskaźnik techniczno-ekonomiczny</t>
  </si>
  <si>
    <t>Powierzchnia obiektu</t>
  </si>
  <si>
    <t>Jednostka</t>
  </si>
  <si>
    <t>Udział</t>
  </si>
  <si>
    <t>1</t>
  </si>
  <si>
    <t>2</t>
  </si>
  <si>
    <t>3</t>
  </si>
  <si>
    <t>4</t>
  </si>
  <si>
    <t>5</t>
  </si>
  <si>
    <t>6</t>
  </si>
  <si>
    <t>7</t>
  </si>
  <si>
    <t>8</t>
  </si>
  <si>
    <t>9</t>
  </si>
  <si>
    <t>10</t>
  </si>
  <si>
    <t>11</t>
  </si>
  <si>
    <t>12</t>
  </si>
  <si>
    <t xml:space="preserve"> </t>
  </si>
  <si>
    <t xml:space="preserve">Kosztorys </t>
  </si>
  <si>
    <t>ELEMENT 1</t>
  </si>
  <si>
    <t>Wymiana pokrycia z dachówki ceramicznej karpiówki</t>
  </si>
  <si>
    <t>ELEMENT 2</t>
  </si>
  <si>
    <t>Rynny i rury spustowe przy dachu spadzistym</t>
  </si>
  <si>
    <t>ELEMENT 3</t>
  </si>
  <si>
    <t>Obróbki blacharskie przy dachu spadzistym</t>
  </si>
  <si>
    <t>ELEMENT 4</t>
  </si>
  <si>
    <t>Wymiana pokrycia dachowego z papy</t>
  </si>
  <si>
    <t>ELEMENT 5</t>
  </si>
  <si>
    <t>Rynny i rury spustowe przy dachu z papy</t>
  </si>
  <si>
    <t>ELEMENT 6</t>
  </si>
  <si>
    <t>Obróbki blacharskie przy dachu z papy</t>
  </si>
  <si>
    <t>ELEMENT 7</t>
  </si>
  <si>
    <t>Wymiana i wzmocnienie elementów w dachu</t>
  </si>
  <si>
    <t>ELEMENT 8</t>
  </si>
  <si>
    <t>Wymiana instalacji odgromowej</t>
  </si>
  <si>
    <t>ELEMENT 9</t>
  </si>
  <si>
    <t>Przemurowanie kominów</t>
  </si>
  <si>
    <t>ELEMENT 10</t>
  </si>
  <si>
    <t xml:space="preserve">Wymiana pokrycia wieżyczki </t>
  </si>
  <si>
    <t>ELEMENT 11</t>
  </si>
  <si>
    <t>Remont lukarn</t>
  </si>
  <si>
    <t>13</t>
  </si>
  <si>
    <t>ELEMENT 12</t>
  </si>
  <si>
    <t>Remont elewacji wieżyczki</t>
  </si>
  <si>
    <t>Dane wyjściowe</t>
  </si>
  <si>
    <t>Odniesienie do dokumentacji przetargowej</t>
  </si>
  <si>
    <t>Kod indywidualny</t>
  </si>
  <si>
    <t>Podstawa</t>
  </si>
  <si>
    <t>Opis robót</t>
  </si>
  <si>
    <t>Szacowany obmiar projektanta</t>
  </si>
  <si>
    <t>Obmiar zweryfikowany przez wykonawcę</t>
  </si>
  <si>
    <t>Krotność</t>
  </si>
  <si>
    <t>Cena jednostkowa netto</t>
  </si>
  <si>
    <t>Przykładowi producenci referencyjni</t>
  </si>
  <si>
    <t>Uwagi oferenta</t>
  </si>
  <si>
    <t>Notatka</t>
  </si>
  <si>
    <t>14</t>
  </si>
  <si>
    <t>15</t>
  </si>
  <si>
    <t>Kosztorys</t>
  </si>
  <si>
    <t>Element</t>
  </si>
  <si>
    <t>Rozbiórka pokrycia z dachówek, karpiówka podwójnie</t>
  </si>
  <si>
    <t xml:space="preserve">  1</t>
  </si>
  <si>
    <t>KNR 401/508/2</t>
  </si>
  <si>
    <t>m2</t>
  </si>
  <si>
    <t>Rozebranie ołacenia połaci dachu, nachylenie 85-120·%
R = 1,150   M = 1,000   S = 1,000</t>
  </si>
  <si>
    <t xml:space="preserve">  2</t>
  </si>
  <si>
    <t>KNR 1901/425/2</t>
  </si>
  <si>
    <t>Pokrycie dachów nieodeskowanych dachówką ceramiczną z otworami z przykręceniem wkrętami do łat, ułożenie na krokwiach ekranu zabezpieczającego z folii. Membrana dachowa trójwarstwowa  o gramaturze min 160 g/m2 i wspołczynnik paroprzepuszczalności min Sd=0,2
R = 1,150   M = 1,000   S = 1,000</t>
  </si>
  <si>
    <t xml:space="preserve">  3</t>
  </si>
  <si>
    <t>KNR 15/517/1</t>
  </si>
  <si>
    <t>Pokrycie dachów nieodeskowanych dachówką ceramiczną z otworami z przykręceniem wkrętami do łat, impregnacja, przycięcie i przybicie kontrłat i łat wraz z prostowaniem ewentualnych nierówności połaci
R = 1,150   M = 1,000   S = 1,000</t>
  </si>
  <si>
    <t xml:space="preserve">  4</t>
  </si>
  <si>
    <t>KNR 15/517/2</t>
  </si>
  <si>
    <t>Pokrycie dachów nieodeskowanych dachówką ceramiczną z otworami z przykręceniem wkrętami do łat, dachówką ceramiczną z otworami z przykręceniem wkrętami do łat. Dachowka karpiówka czerwona angobowana</t>
  </si>
  <si>
    <t xml:space="preserve">  5</t>
  </si>
  <si>
    <t>KNR 15/517/3</t>
  </si>
  <si>
    <t xml:space="preserve"> Akcesoria do pokryć dachowych - wywietrzniki pod gąsiory
R = 1,150   M = 1,000   S = 1,000</t>
  </si>
  <si>
    <t xml:space="preserve">  6</t>
  </si>
  <si>
    <t>KNRAT 9/104/1</t>
  </si>
  <si>
    <t>m</t>
  </si>
  <si>
    <t>Pokrycie dachów nieodeskowanych dachówką ceramiczną z otworami z przykręceniem wkrętami do łat, montaż gąsiorów z przymocowaniem wkrętami do deski kalenicowej
R = 1,150   M = 1,000   S = 1,000</t>
  </si>
  <si>
    <t xml:space="preserve">  7</t>
  </si>
  <si>
    <t>KNR 15/517/4</t>
  </si>
  <si>
    <t>RAZEM 1  Wymiana pokrycia z dachówki ceramicznej karpiówki</t>
  </si>
  <si>
    <t>Rozebranie rynien z blachy nie nadającej się do użytku, fi 150 mm</t>
  </si>
  <si>
    <t xml:space="preserve">  8</t>
  </si>
  <si>
    <t>KNR 401/535/4</t>
  </si>
  <si>
    <t>Rozebranie rur spustowych z blachy nie nadającej się do użytku, fi 100 mm</t>
  </si>
  <si>
    <t xml:space="preserve">  9</t>
  </si>
  <si>
    <t>KNR 401/535/6</t>
  </si>
  <si>
    <t>Rynny dachowe - montaż z gotowych elementów, półokrągłe, Fi·15·cm, blacha stalowa powlekana</t>
  </si>
  <si>
    <t xml:space="preserve">  10</t>
  </si>
  <si>
    <t>KNRW 202/522/2 (2)</t>
  </si>
  <si>
    <t>Rynny dachowe - montaż z gotowych elementów, zbiorniczki przy rynnach z blachy stalowej powlekanej</t>
  </si>
  <si>
    <t xml:space="preserve">  11</t>
  </si>
  <si>
    <t>KNRW 202/522/6</t>
  </si>
  <si>
    <t>szt</t>
  </si>
  <si>
    <t>Kalkulacja własna. Denka przy rynnach z blachy stalowej powlekanej , Fi·15·cm</t>
  </si>
  <si>
    <t xml:space="preserve">  12</t>
  </si>
  <si>
    <t>KW 1/101/1</t>
  </si>
  <si>
    <t>Rury spustowe - montaż z gotowych elementów, okrągłe, Fi·12·cm, z blachy stalowej powlekanej</t>
  </si>
  <si>
    <t xml:space="preserve">  13</t>
  </si>
  <si>
    <t>KNRW 202/529/1 (2)</t>
  </si>
  <si>
    <t>Kalkulacja własna. Kolanka przy rynnach z blachy stalowej powlekanej , Fi·12cm</t>
  </si>
  <si>
    <t xml:space="preserve">  14</t>
  </si>
  <si>
    <t>RAZEM 2  Rynny i rury spustowe przy dachu spadzistym</t>
  </si>
  <si>
    <t>Rozebranie obróbek blacharskich: murów ogniowych, okapów kołnierzy, gzymsów itp. z blachy nie nadającej się do użytku</t>
  </si>
  <si>
    <t xml:space="preserve">  15</t>
  </si>
  <si>
    <t>KNR 401/535/8</t>
  </si>
  <si>
    <t>Nakrywy attyk ścian ogniowych i kominów o średniej grubości płyty 7·cm. Przygotowanie pod opierzenie.</t>
  </si>
  <si>
    <t xml:space="preserve">  16</t>
  </si>
  <si>
    <t>KNRW 202/220/5</t>
  </si>
  <si>
    <t>Obróbki blacharskie z blachy powlekanej, szerokość w rozwinięciu ponad 25·cm</t>
  </si>
  <si>
    <t xml:space="preserve">  17</t>
  </si>
  <si>
    <t>NNRNKB 202/541/2</t>
  </si>
  <si>
    <t>Akcesoria do pokryć dachowych - wentylacja okapu - kratka wentylacyjna i siatka okapu</t>
  </si>
  <si>
    <t xml:space="preserve">  18</t>
  </si>
  <si>
    <t>mb</t>
  </si>
  <si>
    <t>RAZEM 3  Obróbki blacharskie przy dachu spadzistym</t>
  </si>
  <si>
    <t>Rozbiórka pokrycia z papy, dach drewniany, 1 warstwa</t>
  </si>
  <si>
    <t xml:space="preserve">  19</t>
  </si>
  <si>
    <t>KNR 401/519/4</t>
  </si>
  <si>
    <t>Rozbiórka pokrycia z papy, dach drewniany, warstwa następna, krotność 2</t>
  </si>
  <si>
    <t xml:space="preserve">  20</t>
  </si>
  <si>
    <t>KNR 401/519/5</t>
  </si>
  <si>
    <t>Rozebranie konstrukcji więźb dachowych, deskowanie dachu z desek na styk</t>
  </si>
  <si>
    <t xml:space="preserve">  21</t>
  </si>
  <si>
    <t>KNR 401/430/2</t>
  </si>
  <si>
    <t>Deskowanie połaci dachowych z tarcicy nasyconej</t>
  </si>
  <si>
    <t xml:space="preserve">  22</t>
  </si>
  <si>
    <t>KNRW 202/410/1</t>
  </si>
  <si>
    <t>Izolacje cieplne i przeciwdźwiękowe z płyt styropianowych gr 10 cm , poziome na wierzchu konstrukcji, na kleju to systemów dociepleniowych. EPS100-038 ICOPAL ROOF lub rownoważny.</t>
  </si>
  <si>
    <t xml:space="preserve">  23</t>
  </si>
  <si>
    <t>KNR 23/2612/1</t>
  </si>
  <si>
    <t>Izolacje cieplne i przeciwdźwiękowe z płyt styropianowych laminowanych papą grubości 10 cm , poziome na wierzchu konstrukcji, na kleju bitumicznym. EPS100-038 ICOPAL ROOF lub rownoważny</t>
  </si>
  <si>
    <t xml:space="preserve">  24</t>
  </si>
  <si>
    <t>Pokrycie dachów papą termozgrzewalną, 2-warstwowe na deskowaniu. Papa termozgrzewalna podkadowa np. Icopal Top PYE PV 250S52 SBS, papa nawierzchniowa Icopal Extradach TOP 5,2 SBS lub rozwiazanie rownoważne.</t>
  </si>
  <si>
    <t xml:space="preserve">  25</t>
  </si>
  <si>
    <t>KNRW 202/504/2</t>
  </si>
  <si>
    <t>Okna i włazy dachowe fabrycznie wykończone, wyłaz dachowy izolowany termicznie - wymiana wyłazu 80x80 cm wraz z podkonstrukcja dla jego zamocowania.</t>
  </si>
  <si>
    <t xml:space="preserve">  26</t>
  </si>
  <si>
    <t>KNRW 202/1016/7</t>
  </si>
  <si>
    <t>RAZEM 4  Wymiana pokrycia dachowego z papy</t>
  </si>
  <si>
    <t xml:space="preserve">  27</t>
  </si>
  <si>
    <t xml:space="preserve">  28</t>
  </si>
  <si>
    <t xml:space="preserve">  29</t>
  </si>
  <si>
    <t xml:space="preserve">  30</t>
  </si>
  <si>
    <t xml:space="preserve">  31</t>
  </si>
  <si>
    <t xml:space="preserve">  32</t>
  </si>
  <si>
    <t xml:space="preserve">  33</t>
  </si>
  <si>
    <t>Demontaż i ponowny montaż wszystkich anten telewizyjnych wraz z okablowaniem</t>
  </si>
  <si>
    <t xml:space="preserve">  34</t>
  </si>
  <si>
    <t># KNR PP 01/0101/01</t>
  </si>
  <si>
    <t>KPL</t>
  </si>
  <si>
    <t>RAZEM 5  Rynny i rury spustowe przy dachu z papy</t>
  </si>
  <si>
    <t xml:space="preserve">  35</t>
  </si>
  <si>
    <t>Podklad pod obróbki blacharskie z płyty OSB 3 gr 22 mm  do styropianu za pomocą kleju poliuretanowego CT84 Ceresit lub równoważnego</t>
  </si>
  <si>
    <t xml:space="preserve">  36</t>
  </si>
  <si>
    <t>KNR 21/4007/3 (2)</t>
  </si>
  <si>
    <t xml:space="preserve">  37</t>
  </si>
  <si>
    <t xml:space="preserve">  38</t>
  </si>
  <si>
    <t>Obróbka z blachy tytanowo-cynkowej wywiewek kanalizacyjnych w dachach krytych blachą</t>
  </si>
  <si>
    <t xml:space="preserve">  39</t>
  </si>
  <si>
    <t>KNR 202/516/7</t>
  </si>
  <si>
    <t>RAZEM 6  Obróbki blacharskie przy dachu z papy</t>
  </si>
  <si>
    <t>Wymiana elementów konstrukcyjnych, w konstrukcji dachu, krokiew lub jętka.
R = 1,150   M = 1,000   S = 1,000</t>
  </si>
  <si>
    <t xml:space="preserve">  40</t>
  </si>
  <si>
    <t>KNR 1901/405/5</t>
  </si>
  <si>
    <t>Wymiana elementów konstrukcyjnych, w konstrukcji dachu, płatew.
R = 1,150   M = 1,000   S = 1,000</t>
  </si>
  <si>
    <t xml:space="preserve">  41</t>
  </si>
  <si>
    <t>KNR 1901/405/7</t>
  </si>
  <si>
    <t>Wymiana elementów konstrukcyjnych dachu, murłaty i podwaliny</t>
  </si>
  <si>
    <t xml:space="preserve">  42</t>
  </si>
  <si>
    <t>KNR 401/412/4</t>
  </si>
  <si>
    <t>Odgrzybianie drewna metodą opryskiwania, 2-krotne bali i krawędziaków, środek owado i grzybobójczy</t>
  </si>
  <si>
    <t xml:space="preserve">  43</t>
  </si>
  <si>
    <t>KNR 1901/635/4 (1)</t>
  </si>
  <si>
    <t>RAZEM 7  Wymiana i wzmocnienie elementów w dachu</t>
  </si>
  <si>
    <t>Demontaż wsporników odstępowych instalacji odgromowej na dachu, płaskim, podłoże: papa na drewnie lub płytach panwiowych</t>
  </si>
  <si>
    <t xml:space="preserve">  44</t>
  </si>
  <si>
    <t>B:06</t>
  </si>
  <si>
    <t>KNR 403/1138/2</t>
  </si>
  <si>
    <t>Demontaż przewodów uziemiających i odgromowych na dachu płaskim, płaskownik lub pręt</t>
  </si>
  <si>
    <t xml:space="preserve">  45</t>
  </si>
  <si>
    <t>KNR 403/1140/5</t>
  </si>
  <si>
    <t>Demontaż wsporników odstępowych instalacji odgromowej na dachu, stromym, podłoże: dachówka</t>
  </si>
  <si>
    <t xml:space="preserve">  46</t>
  </si>
  <si>
    <t>KNR 403/1138/6</t>
  </si>
  <si>
    <t>Demontaż przewodów uziemiających i odgromowych na dachu stromym, płaskownik lub pręt</t>
  </si>
  <si>
    <t xml:space="preserve">  47</t>
  </si>
  <si>
    <t>KNR 403/1140/6</t>
  </si>
  <si>
    <t>Demontaż przewodów uziemiających i odgromowych mocowanych na wspornikach na ścianie, ciąg pionowy, pręt o przekroju do 120·mm2</t>
  </si>
  <si>
    <t xml:space="preserve">  48</t>
  </si>
  <si>
    <t>KNR 403/1139/8</t>
  </si>
  <si>
    <t>Montaż przewodów odprowadzających instalacji odgromowej na budynkach, pręt do Fi·10·mm, podłoże z cegły, wykonanie ręczne, pręt stalowy ocynkowany fi 8 mm.</t>
  </si>
  <si>
    <t xml:space="preserve">  49</t>
  </si>
  <si>
    <t>KNR 508/607/2</t>
  </si>
  <si>
    <t>Montaż zwodów poziomych nienaprężanych z pręta o średnicy do 10·mm, dach płaski, pokrycie dachu papą na drewnie</t>
  </si>
  <si>
    <t xml:space="preserve">  50</t>
  </si>
  <si>
    <t>KNR 508/604/2</t>
  </si>
  <si>
    <t>Montaż zwodów poziomych nienaprężanych z pręta o średnicy do 10·mm, dach stromy, pokrycie dachu - dachówką, pręt stalowy ocynkowany fi 8 mm</t>
  </si>
  <si>
    <t xml:space="preserve">  51</t>
  </si>
  <si>
    <t>KNR 508/604/5</t>
  </si>
  <si>
    <t>Łączenie pręta o średnicy do 10·mm na dachu za pomocą złączy skręcanych, uniwersalnych krzyżowych</t>
  </si>
  <si>
    <t xml:space="preserve">  52</t>
  </si>
  <si>
    <t>KNR 508/618/1</t>
  </si>
  <si>
    <t>Montaż w instalacji uziemiającej lub odgromowej, złącze kontrolne, połączenie drut-płaskownik</t>
  </si>
  <si>
    <t xml:space="preserve">  53</t>
  </si>
  <si>
    <t>KNR 508/619/6</t>
  </si>
  <si>
    <t>Badania i pomiary instalacji uziemiającej, piorunochronnej i skuteczności zerowania, instalacja odgromowa, pomiar pierwszy</t>
  </si>
  <si>
    <t xml:space="preserve">  54</t>
  </si>
  <si>
    <t>KNNR 5/1304/3</t>
  </si>
  <si>
    <t>Badania i pomiary instalacji uziemiającej, piorunochronnej i skuteczności zerowania, instalacja odgromowa, pomiar każdy następny</t>
  </si>
  <si>
    <t xml:space="preserve">  55</t>
  </si>
  <si>
    <t>KNNR 5/1304/4</t>
  </si>
  <si>
    <t>RAZEM 8  Wymiana instalacji odgromowej</t>
  </si>
  <si>
    <t>Rozebranie kominów ponad dachem</t>
  </si>
  <si>
    <t xml:space="preserve">  56</t>
  </si>
  <si>
    <t>KNR 401/350/1</t>
  </si>
  <si>
    <t>m3</t>
  </si>
  <si>
    <t>Kominy wolnostojące z cegły budowlanej, wieloprzewodowe 1/2x1/2·cegły - cegła pełna kl 150 naturalna, na zaprawie cementowej</t>
  </si>
  <si>
    <t xml:space="preserve">  57</t>
  </si>
  <si>
    <t>KNR 1901/332/1</t>
  </si>
  <si>
    <t>Tynki zwykłe cementowo-wapienne na kominach ponad dachem, dach spadzisty, wykonanie - tynk kategorii III</t>
  </si>
  <si>
    <t xml:space="preserve">  58</t>
  </si>
  <si>
    <t>KNR 401/735/7 (2)</t>
  </si>
  <si>
    <t>Malowanie elewacji, farba silikatowa firmy KEIM lub równoważnej, kolor, tło, struktura gładka</t>
  </si>
  <si>
    <t xml:space="preserve">  59</t>
  </si>
  <si>
    <t>KNR 33/28/1 (5)</t>
  </si>
  <si>
    <t>Płyty żebrowe stropów i dachów oraz gzymsy, balkony, daszki i nakrywy nakrywy attyk ścian ogniowych i kominów o gr. 7 cm</t>
  </si>
  <si>
    <t xml:space="preserve">  60</t>
  </si>
  <si>
    <t>KNKRB 2/207/8</t>
  </si>
  <si>
    <t>RAZEM 9  Przemurowanie kominów</t>
  </si>
  <si>
    <t xml:space="preserve">  61</t>
  </si>
  <si>
    <t>Rozebranie pokrycia dachowego z blachy nie nadającej się do użytku</t>
  </si>
  <si>
    <t xml:space="preserve">  62</t>
  </si>
  <si>
    <t>KNR 401/535/2</t>
  </si>
  <si>
    <t xml:space="preserve">  63</t>
  </si>
  <si>
    <t>Odeskowanie, powierzchnia cebulasto-kopulasta, powyżej 10,0·m2</t>
  </si>
  <si>
    <t xml:space="preserve">  64</t>
  </si>
  <si>
    <t>KNR 1901/420/8</t>
  </si>
  <si>
    <t>Krycie dachu papą na podłożu drewnianym, papa asfaltowa, dwie warstwy. Papa termozgrzewalna podkladowa Icopal TOP PYE PV 250 S5.2 szybki profil SBS, papa termozgrzewalna wierzchniego krycia Icopal Extradach Top 5.2 szybki profil SBS.</t>
  </si>
  <si>
    <t xml:space="preserve">  65</t>
  </si>
  <si>
    <t>KNR 1901/503/6</t>
  </si>
  <si>
    <t>Analogia. Krycie dachu, taflami łupkowymi, wieże lub kopuły przy wcinaniu o powierzchni ponad 50·%. Łupek naturalny krycie w łluskę.</t>
  </si>
  <si>
    <t xml:space="preserve">  66</t>
  </si>
  <si>
    <t>KNR 1901/507/5</t>
  </si>
  <si>
    <t>Iglice blaszane, okrągłe lub wieloboczne, przekrój dolny 0,5·m2, przekrój górny 0,05·m2, wysokość 2,5·m</t>
  </si>
  <si>
    <t xml:space="preserve">  67</t>
  </si>
  <si>
    <t>KNR 1901/547/2</t>
  </si>
  <si>
    <t xml:space="preserve">  68</t>
  </si>
  <si>
    <t xml:space="preserve">RAZEM 10  Wymiana pokrycia wieżyczki </t>
  </si>
  <si>
    <t>Wymiana deskowania lub łacenia dachów, deski wiatrowe gr 25 mm</t>
  </si>
  <si>
    <t xml:space="preserve">  69</t>
  </si>
  <si>
    <t>KNR 401/414/11</t>
  </si>
  <si>
    <t>Wymiana deskowania lub łacenia dachów, deski boczne okienek</t>
  </si>
  <si>
    <t xml:space="preserve">  70</t>
  </si>
  <si>
    <t>Wymiana podsufitki, z desek profilowanych, grubość 25·mm - wymiana obicia lukarn</t>
  </si>
  <si>
    <t xml:space="preserve">  71</t>
  </si>
  <si>
    <t>KNR 401/410/4</t>
  </si>
  <si>
    <t>Bejcowanie elementów drewnianych</t>
  </si>
  <si>
    <t xml:space="preserve">  72</t>
  </si>
  <si>
    <t>KNNRW 3/703/5</t>
  </si>
  <si>
    <t xml:space="preserve">  73</t>
  </si>
  <si>
    <t>RAZEM 11  Remont lukarn</t>
  </si>
  <si>
    <t>Odbicie tynków zewnętrznych, na ścianach, filarach, pilastrach, do 5·m2, z zaprawy cementowo-wapiennej wraz z gzymsami</t>
  </si>
  <si>
    <t xml:space="preserve">  74</t>
  </si>
  <si>
    <t>KNR 401/701/2</t>
  </si>
  <si>
    <t>Tynki zewnętrzne o powierzchni ponad 5 m2 tynk zewn. cement-wapienny z przygotowaniem zaprawy na ścianach płaskich kat. III (poz 25). Tynk gładki</t>
  </si>
  <si>
    <t xml:space="preserve">  75</t>
  </si>
  <si>
    <t>TZKNBK 8/102/2</t>
  </si>
  <si>
    <t>Profile ciągnione zwykłe, szerokość w rozwinięciu do 40·cm</t>
  </si>
  <si>
    <t xml:space="preserve">  76</t>
  </si>
  <si>
    <t>KNR 1901/819/7</t>
  </si>
  <si>
    <t>Profile ciągnione zwykłe, dodatek za każde dalsze 5·cm rozwinięcia. Poszerzenie do 50 cm</t>
  </si>
  <si>
    <t xml:space="preserve">  77</t>
  </si>
  <si>
    <t>KNR 1901/819/8</t>
  </si>
  <si>
    <t>Przygotowanie podłoża pod malowanie, gruntowanie preparatem KEIM Contact-Plus lub równoważnym</t>
  </si>
  <si>
    <t xml:space="preserve">  78</t>
  </si>
  <si>
    <t>B:05</t>
  </si>
  <si>
    <t>KNR 23/2611/2</t>
  </si>
  <si>
    <t xml:space="preserve">  79</t>
  </si>
  <si>
    <t>Usuniecie gruzu na pryzmę</t>
  </si>
  <si>
    <t xml:space="preserve">  80</t>
  </si>
  <si>
    <t>KNR 401/106/4</t>
  </si>
  <si>
    <t>Wywóz gruzu spryzmowanego samochodami samowyładowczymi do 1·km</t>
  </si>
  <si>
    <t xml:space="preserve">  81</t>
  </si>
  <si>
    <t>KNR 401/108/11</t>
  </si>
  <si>
    <t>Wywóz gruzu spryzmowanego samochodami samowyładowczymi na każdy następny 1·km. Krotność 5.</t>
  </si>
  <si>
    <t xml:space="preserve">  82</t>
  </si>
  <si>
    <t>KNR 401/108/12</t>
  </si>
  <si>
    <t>RAZEM 12  Remont elewacji wieżyczki</t>
  </si>
  <si>
    <t>RAZEM Remont dachu na budynku Urzędu Miejskiego Gminy Dobrzyca</t>
  </si>
</sst>
</file>

<file path=xl/styles.xml><?xml version="1.0" encoding="utf-8"?>
<styleSheet xmlns="http://schemas.openxmlformats.org/spreadsheetml/2006/main">
  <numFmts count="1">
    <numFmt numFmtId="50" formatCode="# ### ### ##0.00####"/>
  </numFmts>
  <fonts count="4">
    <font>
      <name val="Calibri"/>
      <family val="2"/>
      <color theme="1"/>
      <sz val="11"/>
      <scheme val="minor"/>
    </font>
    <font>
      <name val="Calibri"/>
      <family val="2"/>
      <b/>
      <color rgb="800000"/>
      <sz val="18"/>
      <scheme val="minor"/>
    </font>
    <font>
      <name val="Calibri"/>
      <family val="2"/>
      <color theme="1"/>
      <sz val="16"/>
      <scheme val="minor"/>
    </font>
    <font>
      <name val="Calibri"/>
      <family val="2"/>
      <color theme="1"/>
      <sz val="18"/>
      <scheme val="minor"/>
    </font>
  </fonts>
  <fills count="7">
    <fill>
      <patternFill>
        <fgColor auto="1"/>
        <bgColor auto="1"/>
      </patternFill>
    </fill>
    <fill>
      <patternFill patternType="gray125">
        <fgColor auto="1"/>
        <bgColor auto="1"/>
      </patternFill>
    </fill>
    <fill>
      <patternFill patternType="solid">
        <fgColor rgb="D0605D"/>
        <bgColor auto="1"/>
      </patternFill>
    </fill>
    <fill>
      <patternFill patternType="solid">
        <fgColor rgb="FFFFCC"/>
        <bgColor auto="1"/>
      </patternFill>
    </fill>
    <fill>
      <patternFill patternType="solid">
        <fgColor rgb="CCCCCC"/>
        <bgColor auto="1"/>
      </patternFill>
    </fill>
    <fill>
      <patternFill patternType="solid">
        <fgColor rgb="FFFFFF"/>
        <bgColor auto="1"/>
      </patternFill>
    </fill>
    <fill>
      <patternFill patternType="solid">
        <fgColor rgb="9BBB59"/>
        <bgColor auto="1"/>
      </patternFill>
    </fill>
  </fills>
  <borders count="4">
    <border outline="0">
      <left>
        <color auto="1"/>
      </left>
      <right>
        <color auto="1"/>
      </right>
      <top>
        <color auto="1"/>
      </top>
      <bottom>
        <color auto="1"/>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55"/>
      </left>
      <right style="thin">
        <color indexed="55"/>
      </right>
      <top style="thin">
        <color indexed="55"/>
      </top>
      <bottom style="thin">
        <color indexed="55"/>
      </bottom>
      <diagonal>
        <color auto="1"/>
      </diagonal>
      <vertical>
        <color auto="1"/>
      </vertical>
      <horizontal>
        <color auto="1"/>
      </horizontal>
    </border>
    <border outline="0">
      <left style="thin">
        <color indexed="8"/>
      </left>
      <right style="thin">
        <color indexed="8"/>
      </right>
      <top style="thin">
        <color indexed="8"/>
      </top>
      <bottom>
        <color indexed="8"/>
      </bottom>
      <diagonal>
        <color auto="1"/>
      </diagonal>
      <vertical>
        <color auto="1"/>
      </vertical>
      <horizontal>
        <color auto="1"/>
      </horizontal>
    </border>
  </borders>
  <cellStyleXfs count="1">
    <xf numFmtId="0" fontId="0" fillId="0" borderId="0" xfId="0"/>
  </cellStyleXfs>
  <cellXfs count="22">
    <xf numFmtId="0" fontId="0" fillId="0" borderId="0" xfId="0"/>
    <xf numFmtId="49" fontId="0" fillId="0" borderId="1" xfId="0" applyNumberFormat="1" applyBorder="1" applyAlignment="1">
      <alignment horizontal="center" vertical="center" wrapText="1"/>
    </xf>
    <xf numFmtId="0" fontId="0" fillId="0" borderId="0" xfId="0" applyAlignment="1">
      <alignment horizontal="center" vertical="center"/>
    </xf>
    <xf numFmtId="49" fontId="1" fillId="0" borderId="1" xfId="0" applyFont="1" applyAlignment="1">
      <alignment horizontal="center" vertical="center" wrapText="1"/>
    </xf>
    <xf numFmtId="49" fontId="1" fillId="0" borderId="1" xfId="0" applyFont="1" applyBorder="1" applyAlignment="1">
      <alignment vertical="top" wrapText="1"/>
    </xf>
    <xf numFmtId="49" fontId="2" fillId="0" borderId="1" xfId="0" applyFont="1" applyBorder="1" applyAlignment="1">
      <alignment vertical="top" wrapText="1"/>
    </xf>
    <xf numFmtId="49" fontId="0" fillId="2" borderId="2" xfId="0" applyFill="1" applyAlignment="1">
      <alignment vertical="top" wrapText="1"/>
    </xf>
    <xf numFmtId="49" fontId="0" fillId="3" borderId="2" xfId="0" applyFill="1" applyBorder="1" applyAlignment="1">
      <alignment vertical="top" wrapText="1"/>
    </xf>
    <xf numFmtId="49" fontId="0" fillId="0" borderId="1" xfId="0" applyNumberFormat="1" applyAlignment="1">
      <alignment vertical="top" wrapText="1"/>
    </xf>
    <xf numFmtId="0" fontId="0" fillId="4" borderId="1" xfId="0" applyFill="1" applyBorder="1"/>
    <xf numFmtId="0" fontId="0" fillId="5" borderId="1" xfId="0" applyFill="1" applyBorder="1"/>
    <xf numFmtId="49" fontId="0" fillId="4" borderId="1" xfId="0" applyFill="1" applyBorder="1">
      <alignment vertical="top" wrapText="1"/>
    </xf>
    <xf numFmtId="50" fontId="0" fillId="3" borderId="1" xfId="0" applyFill="1">
      <alignment wrapText="1"/>
    </xf>
    <xf numFmtId="49" fontId="0" fillId="5" borderId="1" xfId="0" applyFill="1" applyBorder="1">
      <alignment vertical="top" wrapText="1"/>
    </xf>
    <xf numFmtId="50" fontId="0" fillId="0" borderId="1" xfId="0" applyNumberFormat="1" applyBorder="1">
      <alignment wrapText="1"/>
    </xf>
    <xf numFmtId="50" fontId="0" fillId="4" borderId="1" xfId="0" applyNumberFormat="1" applyAlignment="1">
      <alignment wrapText="1"/>
    </xf>
    <xf numFmtId="0" fontId="0" fillId="3" borderId="1" xfId="0" applyFill="1" applyAlignment="1"/>
    <xf numFmtId="50" fontId="0" fillId="5" borderId="1" xfId="0" applyNumberFormat="1">
      <alignment wrapText="1"/>
    </xf>
    <xf numFmtId="49" fontId="0" fillId="0" borderId="2" xfId="0" applyNumberFormat="1" applyBorder="1" applyAlignment="1">
      <alignment vertical="top" wrapText="1"/>
    </xf>
    <xf numFmtId="0" fontId="0" fillId="0" borderId="1" xfId="0" applyBorder="1" applyAlignment="1"/>
    <xf numFmtId="49" fontId="0" fillId="0" borderId="2" xfId="0" applyBorder="1" applyAlignment="1">
      <alignment horizontal="right" vertical="top" wrapText="1"/>
    </xf>
    <xf numFmtId="50" fontId="0" fillId="6" borderId="1" xfId="0" applyFill="1" applyBorder="1" applyAlignment="1">
      <alignment wrapText="1"/>
    </xf>
  </cellXfs>
  <cellStyles count="1">
    <cellStyle name="Normal" xfId="0"/>
  </cellStyles>
</styleSheet>
</file>

<file path=xl/_rels/workbook.xml.rels><?xml version="1.0" encoding="UTF-8" standalone="yes"?><Relationships xmlns="http://schemas.openxmlformats.org/package/2006/relationships" 
><Relationship Target="styles.xml" Type="http://schemas.openxmlformats.org/officeDocument/2006/relationships/styles" Id="rId1" /><Relationship Target="worksheets/sheet1.xml" Type="http://schemas.openxmlformats.org/officeDocument/2006/relationships/worksheet" Id="rId2" /><Relationship Target="worksheets/sheet2.xml" Type="http://schemas.openxmlformats.org/officeDocument/2006/relationships/worksheet" Id="rId3" /><Relationship Target="worksheets/sheet3.xml" Type="http://schemas.openxmlformats.org/officeDocument/2006/relationships/worksheet" Id="rId4" /><Relationship Target="sharedStrings.xml" Type="http://schemas.openxmlformats.org/officeDocument/2006/relationships/sharedStrings" Id="rId5" /><Relationship Target="theme/theme1.xml" Type="http://schemas.openxmlformats.org/officeDocument/2006/relationships/theme" Id="rId6"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12"/>
  <cols>
    <col min="1" max="1" width="49" customWidth="1"/>
    <col min="2" max="2" width="71" customWidth="1"/>
  </cols>
  <sheetData>
    <row r="1" ht="15">
      <c r="A1" s="2"/>
      <c r="B1" s="2"/>
    </row>
    <row r="4" ht="15">
      <c r="A4" s="3" t="s">
        <v>0</v>
      </c>
      <c r="B4" s="4" t="s">
        <v>1</v>
      </c>
    </row>
    <row r="6" ht="15">
      <c r="A6" s="3" t="s">
        <v>2</v>
      </c>
      <c r="B6" s="4" t="s">
        <v>1</v>
      </c>
    </row>
    <row r="8" ht="15">
      <c r="A8" s="4" t="s">
        <v>3</v>
      </c>
      <c r="B8" s="5" t="s">
        <v>4</v>
      </c>
    </row>
    <row r="9" ht="15">
      <c r="A9" s="4" t="s">
        <v>5</v>
      </c>
      <c r="B9" s="5" t="s">
        <v>6</v>
      </c>
    </row>
    <row r="10" ht="15">
      <c r="A10" s="4" t="s">
        <v>7</v>
      </c>
      <c r="B10" s="5" t="s">
        <v>8</v>
      </c>
    </row>
    <row r="11" ht="15">
      <c r="A11" s="4" t="s">
        <v>9</v>
      </c>
      <c r="B11" s="5" t="s">
        <v>10</v>
      </c>
    </row>
    <row r="12" ht="15">
      <c r="A12" s="4" t="s">
        <v>11</v>
      </c>
      <c r="B12" s="5" t="s">
        <v>12</v>
      </c>
    </row>
  </sheetData>
  <mergeCells>
    <mergeCell ref="A4:B4"/>
    <mergeCell ref="A6:B6"/>
  </mergeCell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sheetPr>
    <outlinePr summaryBelow="0" summaryRight="0"/>
  </sheetPr>
  <dimension ref="A1:L25"/>
  <cols>
    <col min="1" max="2" width="11" customWidth="1"/>
    <col min="3" max="3" width="16" customWidth="1"/>
    <col min="4" max="4" width="42" customWidth="1"/>
    <col min="5" max="5" width="14" customWidth="1"/>
    <col min="6" max="8" width="14" customWidth="1" outlineLevel="1" collapsed="1"/>
    <col min="9" max="9" width="14" customWidth="1"/>
    <col min="10" max="12" width="14" customWidth="1" outlineLevel="1" collapsed="1"/>
  </cols>
  <sheetData>
    <row r="1" ht="15">
      <c r="A1" s="6" t="s">
        <v>2</v>
      </c>
      <c r="B1" s="6" t="s">
        <v>1</v>
      </c>
      <c r="C1" s="6" t="s">
        <v>1</v>
      </c>
      <c r="D1" s="6" t="s">
        <v>1</v>
      </c>
      <c r="E1" s="14"/>
      <c r="F1" s="6" t="s">
        <v>1</v>
      </c>
      <c r="G1" s="6" t="s">
        <v>1</v>
      </c>
      <c r="H1" s="6" t="s">
        <v>1</v>
      </c>
      <c r="I1" s="6" t="s">
        <v>1</v>
      </c>
      <c r="J1" s="6" t="s">
        <v>1</v>
      </c>
      <c r="K1" s="6" t="s">
        <v>1</v>
      </c>
      <c r="L1" s="6" t="s">
        <v>1</v>
      </c>
    </row>
    <row r="2" ht="15">
      <c r="A2" s="7" t="s">
        <v>13</v>
      </c>
      <c r="B2" s="7" t="s">
        <v>1</v>
      </c>
      <c r="C2" s="7" t="s">
        <v>1</v>
      </c>
      <c r="D2" s="7" t="s">
        <v>1</v>
      </c>
      <c r="E2" s="7" t="s">
        <v>1</v>
      </c>
      <c r="F2" s="7" t="s">
        <v>1</v>
      </c>
      <c r="G2" s="7" t="s">
        <v>1</v>
      </c>
      <c r="H2" s="7" t="s">
        <v>1</v>
      </c>
      <c r="I2" s="7" t="s">
        <v>1</v>
      </c>
      <c r="J2" s="7" t="s">
        <v>1</v>
      </c>
      <c r="K2" s="7" t="s">
        <v>1</v>
      </c>
      <c r="L2" s="7" t="s">
        <v>1</v>
      </c>
    </row>
    <row r="3" ht="15">
      <c r="A3" s="7" t="s">
        <v>14</v>
      </c>
      <c r="B3" s="7" t="s">
        <v>1</v>
      </c>
      <c r="C3" s="7" t="s">
        <v>10</v>
      </c>
      <c r="D3" s="7" t="s">
        <v>1</v>
      </c>
      <c r="E3" s="7" t="s">
        <v>1</v>
      </c>
      <c r="F3" s="7" t="s">
        <v>1</v>
      </c>
      <c r="G3" s="7" t="s">
        <v>1</v>
      </c>
      <c r="H3" s="7" t="s">
        <v>1</v>
      </c>
      <c r="I3" s="7" t="s">
        <v>1</v>
      </c>
      <c r="J3" s="7" t="s">
        <v>1</v>
      </c>
      <c r="K3" s="7" t="s">
        <v>1</v>
      </c>
      <c r="L3" s="7" t="s">
        <v>1</v>
      </c>
    </row>
    <row r="5" ht="15">
      <c r="A5" s="1" t="s">
        <v>15</v>
      </c>
      <c r="B5" s="1" t="s">
        <v>16</v>
      </c>
      <c r="C5" s="1" t="s">
        <v>17</v>
      </c>
      <c r="D5" s="1" t="s">
        <v>18</v>
      </c>
      <c r="E5" s="1" t="s">
        <v>19</v>
      </c>
      <c r="F5" s="1" t="s">
        <v>20</v>
      </c>
      <c r="G5" s="1" t="s">
        <v>20</v>
      </c>
      <c r="H5" s="1" t="s">
        <v>21</v>
      </c>
      <c r="I5" s="1" t="s">
        <v>22</v>
      </c>
      <c r="J5" s="1" t="s">
        <v>23</v>
      </c>
      <c r="K5" s="1" t="s">
        <v>24</v>
      </c>
      <c r="L5" s="1" t="s">
        <v>25</v>
      </c>
    </row>
    <row r="6" ht="15">
      <c r="A6" s="1" t="s">
        <v>26</v>
      </c>
      <c r="B6" s="1" t="s">
        <v>27</v>
      </c>
      <c r="C6" s="1" t="s">
        <v>28</v>
      </c>
      <c r="D6" s="1" t="s">
        <v>29</v>
      </c>
      <c r="E6" s="1" t="s">
        <v>30</v>
      </c>
      <c r="F6" s="1" t="s">
        <v>31</v>
      </c>
      <c r="G6" s="1" t="s">
        <v>32</v>
      </c>
      <c r="H6" s="1" t="s">
        <v>33</v>
      </c>
      <c r="I6" s="1" t="s">
        <v>34</v>
      </c>
      <c r="J6" s="1" t="s">
        <v>35</v>
      </c>
      <c r="K6" s="1" t="s">
        <v>36</v>
      </c>
      <c r="L6" s="1" t="s">
        <v>37</v>
      </c>
    </row>
    <row r="7" ht="15">
      <c r="A7" s="11" t="s">
        <v>26</v>
      </c>
      <c r="B7" s="11" t="s">
        <v>38</v>
      </c>
      <c r="C7" s="11" t="s">
        <v>39</v>
      </c>
      <c r="D7" s="11" t="s">
        <v>2</v>
      </c>
      <c r="E7" s="15">
        <f>'LISTA NR 1'!K114</f>
        <v>0</v>
      </c>
      <c r="F7" s="9" t="s">
        <v>1</v>
      </c>
      <c r="G7" s="9" t="s">
        <v>1</v>
      </c>
      <c r="H7" s="9" t="s">
        <v>1</v>
      </c>
      <c r="I7" s="15">
        <f>ROUND(E7/J7, 2)</f>
        <v>0</v>
      </c>
      <c r="J7" s="15">
        <f>E25</f>
        <v>1</v>
      </c>
      <c r="K7" s="15" t="str">
        <f>F25</f>
        <v> </v>
      </c>
      <c r="L7" s="9" t="s">
        <v>1</v>
      </c>
    </row>
    <row r="8" ht="15" outlineLevel="1">
      <c r="A8" s="13" t="s">
        <v>27</v>
      </c>
      <c r="B8" s="13" t="s">
        <v>38</v>
      </c>
      <c r="C8" s="13" t="s">
        <v>40</v>
      </c>
      <c r="D8" s="13" t="s">
        <v>41</v>
      </c>
      <c r="E8" s="17">
        <f>'LISTA NR 1'!K16</f>
        <v>0</v>
      </c>
      <c r="F8" s="10" t="s">
        <v>1</v>
      </c>
      <c r="G8" s="10" t="s">
        <v>1</v>
      </c>
      <c r="H8" s="10" t="s">
        <v>1</v>
      </c>
      <c r="I8" s="10" t="s">
        <v>1</v>
      </c>
      <c r="J8" s="10" t="s">
        <v>1</v>
      </c>
      <c r="K8" s="10" t="s">
        <v>1</v>
      </c>
      <c r="L8" s="10" t="s">
        <v>1</v>
      </c>
    </row>
    <row r="9" ht="15" outlineLevel="1">
      <c r="A9" s="13" t="s">
        <v>28</v>
      </c>
      <c r="B9" s="13" t="s">
        <v>38</v>
      </c>
      <c r="C9" s="13" t="s">
        <v>42</v>
      </c>
      <c r="D9" s="13" t="s">
        <v>43</v>
      </c>
      <c r="E9" s="17">
        <f>'LISTA NR 1'!K25</f>
        <v>0</v>
      </c>
      <c r="F9" s="10" t="s">
        <v>1</v>
      </c>
      <c r="G9" s="10" t="s">
        <v>1</v>
      </c>
      <c r="H9" s="10" t="s">
        <v>1</v>
      </c>
      <c r="I9" s="10" t="s">
        <v>1</v>
      </c>
      <c r="J9" s="10" t="s">
        <v>1</v>
      </c>
      <c r="K9" s="10" t="s">
        <v>1</v>
      </c>
      <c r="L9" s="10" t="s">
        <v>1</v>
      </c>
    </row>
    <row r="10" ht="15" outlineLevel="1">
      <c r="A10" s="13" t="s">
        <v>29</v>
      </c>
      <c r="B10" s="13" t="s">
        <v>38</v>
      </c>
      <c r="C10" s="13" t="s">
        <v>44</v>
      </c>
      <c r="D10" s="13" t="s">
        <v>45</v>
      </c>
      <c r="E10" s="17">
        <f>'LISTA NR 1'!K31</f>
        <v>0</v>
      </c>
      <c r="F10" s="10" t="s">
        <v>1</v>
      </c>
      <c r="G10" s="10" t="s">
        <v>1</v>
      </c>
      <c r="H10" s="10" t="s">
        <v>1</v>
      </c>
      <c r="I10" s="10" t="s">
        <v>1</v>
      </c>
      <c r="J10" s="10" t="s">
        <v>1</v>
      </c>
      <c r="K10" s="10" t="s">
        <v>1</v>
      </c>
      <c r="L10" s="10" t="s">
        <v>1</v>
      </c>
    </row>
    <row r="11" ht="15" outlineLevel="1">
      <c r="A11" s="13" t="s">
        <v>30</v>
      </c>
      <c r="B11" s="13" t="s">
        <v>38</v>
      </c>
      <c r="C11" s="13" t="s">
        <v>46</v>
      </c>
      <c r="D11" s="13" t="s">
        <v>47</v>
      </c>
      <c r="E11" s="17">
        <f>'LISTA NR 1'!K41</f>
        <v>0</v>
      </c>
      <c r="F11" s="10" t="s">
        <v>1</v>
      </c>
      <c r="G11" s="10" t="s">
        <v>1</v>
      </c>
      <c r="H11" s="10" t="s">
        <v>1</v>
      </c>
      <c r="I11" s="10" t="s">
        <v>1</v>
      </c>
      <c r="J11" s="10" t="s">
        <v>1</v>
      </c>
      <c r="K11" s="10" t="s">
        <v>1</v>
      </c>
      <c r="L11" s="10" t="s">
        <v>1</v>
      </c>
    </row>
    <row r="12" ht="15" outlineLevel="1">
      <c r="A12" s="13" t="s">
        <v>31</v>
      </c>
      <c r="B12" s="13" t="s">
        <v>38</v>
      </c>
      <c r="C12" s="13" t="s">
        <v>48</v>
      </c>
      <c r="D12" s="13" t="s">
        <v>49</v>
      </c>
      <c r="E12" s="17">
        <f>'LISTA NR 1'!K51</f>
        <v>0</v>
      </c>
      <c r="F12" s="10" t="s">
        <v>1</v>
      </c>
      <c r="G12" s="10" t="s">
        <v>1</v>
      </c>
      <c r="H12" s="10" t="s">
        <v>1</v>
      </c>
      <c r="I12" s="10" t="s">
        <v>1</v>
      </c>
      <c r="J12" s="10" t="s">
        <v>1</v>
      </c>
      <c r="K12" s="10" t="s">
        <v>1</v>
      </c>
      <c r="L12" s="10" t="s">
        <v>1</v>
      </c>
    </row>
    <row r="13" ht="15" outlineLevel="1">
      <c r="A13" s="13" t="s">
        <v>32</v>
      </c>
      <c r="B13" s="13" t="s">
        <v>38</v>
      </c>
      <c r="C13" s="13" t="s">
        <v>50</v>
      </c>
      <c r="D13" s="13" t="s">
        <v>51</v>
      </c>
      <c r="E13" s="17">
        <f>'LISTA NR 1'!K58</f>
        <v>0</v>
      </c>
      <c r="F13" s="10" t="s">
        <v>1</v>
      </c>
      <c r="G13" s="10" t="s">
        <v>1</v>
      </c>
      <c r="H13" s="10" t="s">
        <v>1</v>
      </c>
      <c r="I13" s="10" t="s">
        <v>1</v>
      </c>
      <c r="J13" s="10" t="s">
        <v>1</v>
      </c>
      <c r="K13" s="10" t="s">
        <v>1</v>
      </c>
      <c r="L13" s="10" t="s">
        <v>1</v>
      </c>
    </row>
    <row r="14" ht="15" outlineLevel="1">
      <c r="A14" s="13" t="s">
        <v>33</v>
      </c>
      <c r="B14" s="13" t="s">
        <v>38</v>
      </c>
      <c r="C14" s="13" t="s">
        <v>52</v>
      </c>
      <c r="D14" s="13" t="s">
        <v>53</v>
      </c>
      <c r="E14" s="17">
        <f>'LISTA NR 1'!K64</f>
        <v>0</v>
      </c>
      <c r="F14" s="10" t="s">
        <v>1</v>
      </c>
      <c r="G14" s="10" t="s">
        <v>1</v>
      </c>
      <c r="H14" s="10" t="s">
        <v>1</v>
      </c>
      <c r="I14" s="10" t="s">
        <v>1</v>
      </c>
      <c r="J14" s="10" t="s">
        <v>1</v>
      </c>
      <c r="K14" s="10" t="s">
        <v>1</v>
      </c>
      <c r="L14" s="10" t="s">
        <v>1</v>
      </c>
    </row>
    <row r="15" ht="15" outlineLevel="1">
      <c r="A15" s="13" t="s">
        <v>34</v>
      </c>
      <c r="B15" s="13" t="s">
        <v>38</v>
      </c>
      <c r="C15" s="13" t="s">
        <v>54</v>
      </c>
      <c r="D15" s="13" t="s">
        <v>55</v>
      </c>
      <c r="E15" s="17">
        <f>'LISTA NR 1'!K78</f>
        <v>0</v>
      </c>
      <c r="F15" s="10" t="s">
        <v>1</v>
      </c>
      <c r="G15" s="10" t="s">
        <v>1</v>
      </c>
      <c r="H15" s="10" t="s">
        <v>1</v>
      </c>
      <c r="I15" s="10" t="s">
        <v>1</v>
      </c>
      <c r="J15" s="10" t="s">
        <v>1</v>
      </c>
      <c r="K15" s="10" t="s">
        <v>1</v>
      </c>
      <c r="L15" s="10" t="s">
        <v>1</v>
      </c>
    </row>
    <row r="16" ht="15" outlineLevel="1">
      <c r="A16" s="13" t="s">
        <v>35</v>
      </c>
      <c r="B16" s="13" t="s">
        <v>38</v>
      </c>
      <c r="C16" s="13" t="s">
        <v>56</v>
      </c>
      <c r="D16" s="13" t="s">
        <v>57</v>
      </c>
      <c r="E16" s="17">
        <f>'LISTA NR 1'!K85</f>
        <v>0</v>
      </c>
      <c r="F16" s="10" t="s">
        <v>1</v>
      </c>
      <c r="G16" s="10" t="s">
        <v>1</v>
      </c>
      <c r="H16" s="10" t="s">
        <v>1</v>
      </c>
      <c r="I16" s="10" t="s">
        <v>1</v>
      </c>
      <c r="J16" s="10" t="s">
        <v>1</v>
      </c>
      <c r="K16" s="10" t="s">
        <v>1</v>
      </c>
      <c r="L16" s="10" t="s">
        <v>1</v>
      </c>
    </row>
    <row r="17" ht="15" outlineLevel="1">
      <c r="A17" s="13" t="s">
        <v>36</v>
      </c>
      <c r="B17" s="13" t="s">
        <v>38</v>
      </c>
      <c r="C17" s="13" t="s">
        <v>58</v>
      </c>
      <c r="D17" s="13" t="s">
        <v>59</v>
      </c>
      <c r="E17" s="17">
        <f>'LISTA NR 1'!K95</f>
        <v>0</v>
      </c>
      <c r="F17" s="10" t="s">
        <v>1</v>
      </c>
      <c r="G17" s="10" t="s">
        <v>1</v>
      </c>
      <c r="H17" s="10" t="s">
        <v>1</v>
      </c>
      <c r="I17" s="10" t="s">
        <v>1</v>
      </c>
      <c r="J17" s="10" t="s">
        <v>1</v>
      </c>
      <c r="K17" s="10" t="s">
        <v>1</v>
      </c>
      <c r="L17" s="10" t="s">
        <v>1</v>
      </c>
    </row>
    <row r="18" ht="15" outlineLevel="1">
      <c r="A18" s="13" t="s">
        <v>37</v>
      </c>
      <c r="B18" s="13" t="s">
        <v>38</v>
      </c>
      <c r="C18" s="13" t="s">
        <v>60</v>
      </c>
      <c r="D18" s="13" t="s">
        <v>61</v>
      </c>
      <c r="E18" s="17">
        <f>'LISTA NR 1'!K102</f>
        <v>0</v>
      </c>
      <c r="F18" s="10" t="s">
        <v>1</v>
      </c>
      <c r="G18" s="10" t="s">
        <v>1</v>
      </c>
      <c r="H18" s="10" t="s">
        <v>1</v>
      </c>
      <c r="I18" s="10" t="s">
        <v>1</v>
      </c>
      <c r="J18" s="10" t="s">
        <v>1</v>
      </c>
      <c r="K18" s="10" t="s">
        <v>1</v>
      </c>
      <c r="L18" s="10" t="s">
        <v>1</v>
      </c>
    </row>
    <row r="19" ht="15" outlineLevel="1">
      <c r="A19" s="13" t="s">
        <v>62</v>
      </c>
      <c r="B19" s="13" t="s">
        <v>38</v>
      </c>
      <c r="C19" s="13" t="s">
        <v>63</v>
      </c>
      <c r="D19" s="13" t="s">
        <v>64</v>
      </c>
      <c r="E19" s="17">
        <f>'LISTA NR 1'!K113</f>
        <v>0</v>
      </c>
      <c r="F19" s="10" t="s">
        <v>1</v>
      </c>
      <c r="G19" s="10" t="s">
        <v>1</v>
      </c>
      <c r="H19" s="10" t="s">
        <v>1</v>
      </c>
      <c r="I19" s="10" t="s">
        <v>1</v>
      </c>
      <c r="J19" s="10" t="s">
        <v>1</v>
      </c>
      <c r="K19" s="10" t="s">
        <v>1</v>
      </c>
      <c r="L19" s="10" t="s">
        <v>1</v>
      </c>
    </row>
    <row r="24" ht="15">
      <c r="D24" s="8" t="s">
        <v>65</v>
      </c>
    </row>
    <row r="25" ht="15">
      <c r="E25" s="14">
        <v>1</v>
      </c>
      <c r="F25" s="8" t="s">
        <v>38</v>
      </c>
    </row>
  </sheetData>
  <mergeCells>
    <mergeCell ref="A1:L1"/>
    <mergeCell ref="A2:B2"/>
    <mergeCell ref="C2:L2"/>
    <mergeCell ref="A3:B3"/>
    <mergeCell ref="C3:L3"/>
  </mergeCells>
  <pageMargins left="0.7" right="0.7" top="0.75" bottom="0.75" header="0.3" footer="0.3"/>
  <pageSetup paperSize="9"/>
</worksheet>
</file>

<file path=xl/worksheets/sheet3.xml><?xml version="1.0" encoding="utf-8"?>
<worksheet xmlns="http://schemas.openxmlformats.org/spreadsheetml/2006/main" xmlns:r="http://schemas.openxmlformats.org/officeDocument/2006/relationships">
  <sheetPr>
    <outlinePr summaryBelow="0" summaryRight="0"/>
  </sheetPr>
  <dimension ref="A1:O114"/>
  <cols>
    <col min="1" max="1" width="11" customWidth="1"/>
    <col min="2" max="4" width="11" customWidth="1" outlineLevel="1" collapsed="1"/>
    <col min="5" max="5" width="45" customWidth="1"/>
    <col min="6" max="11" width="14" customWidth="1"/>
    <col min="12" max="13" width="14" customWidth="1" outlineLevel="1" collapsed="1"/>
    <col min="14" max="14" width="9" customWidth="1" outlineLevel="1" collapsed="1"/>
    <col min="15" max="15" width="42" customWidth="1"/>
  </cols>
  <sheetData>
    <row r="1" ht="15">
      <c r="A1" s="6" t="s">
        <v>2</v>
      </c>
      <c r="B1" s="6" t="s">
        <v>1</v>
      </c>
      <c r="C1" s="6" t="s">
        <v>1</v>
      </c>
      <c r="D1" s="6" t="s">
        <v>1</v>
      </c>
      <c r="E1" s="6" t="s">
        <v>1</v>
      </c>
      <c r="F1" s="6" t="s">
        <v>1</v>
      </c>
      <c r="G1" s="6" t="s">
        <v>1</v>
      </c>
      <c r="H1" s="6" t="s">
        <v>1</v>
      </c>
      <c r="I1" s="6" t="s">
        <v>1</v>
      </c>
      <c r="J1" s="6" t="s">
        <v>1</v>
      </c>
      <c r="K1" s="6" t="s">
        <v>1</v>
      </c>
      <c r="L1" s="6" t="s">
        <v>1</v>
      </c>
      <c r="M1" s="6" t="s">
        <v>1</v>
      </c>
      <c r="N1" s="6" t="s">
        <v>1</v>
      </c>
      <c r="O1" s="6" t="s">
        <v>1</v>
      </c>
    </row>
    <row r="2" ht="15">
      <c r="A2" s="7" t="s">
        <v>13</v>
      </c>
      <c r="B2" s="7" t="s">
        <v>1</v>
      </c>
      <c r="C2" s="7" t="s">
        <v>1</v>
      </c>
      <c r="D2" s="7" t="s">
        <v>1</v>
      </c>
      <c r="E2" s="7" t="s">
        <v>1</v>
      </c>
      <c r="F2" s="7" t="s">
        <v>1</v>
      </c>
      <c r="G2" s="7" t="s">
        <v>1</v>
      </c>
      <c r="H2" s="7" t="s">
        <v>1</v>
      </c>
      <c r="I2" s="7" t="s">
        <v>1</v>
      </c>
      <c r="J2" s="7" t="s">
        <v>1</v>
      </c>
      <c r="K2" s="7" t="s">
        <v>1</v>
      </c>
      <c r="L2" s="7" t="s">
        <v>1</v>
      </c>
      <c r="M2" s="7" t="s">
        <v>1</v>
      </c>
      <c r="N2" s="7" t="s">
        <v>1</v>
      </c>
      <c r="O2" s="7" t="s">
        <v>1</v>
      </c>
    </row>
    <row r="3" ht="15">
      <c r="A3" s="7" t="s">
        <v>14</v>
      </c>
      <c r="B3" s="7" t="s">
        <v>1</v>
      </c>
      <c r="C3" s="7" t="s">
        <v>10</v>
      </c>
      <c r="D3" s="7" t="s">
        <v>1</v>
      </c>
      <c r="E3" s="7" t="s">
        <v>1</v>
      </c>
      <c r="F3" s="7" t="s">
        <v>1</v>
      </c>
      <c r="G3" s="7" t="s">
        <v>1</v>
      </c>
      <c r="H3" s="7" t="s">
        <v>1</v>
      </c>
      <c r="I3" s="7" t="s">
        <v>1</v>
      </c>
      <c r="J3" s="7" t="s">
        <v>1</v>
      </c>
      <c r="K3" s="7" t="s">
        <v>1</v>
      </c>
      <c r="L3" s="7" t="s">
        <v>1</v>
      </c>
      <c r="M3" s="7" t="s">
        <v>1</v>
      </c>
      <c r="N3" s="7" t="s">
        <v>1</v>
      </c>
      <c r="O3" s="7" t="s">
        <v>1</v>
      </c>
    </row>
    <row r="5" ht="15">
      <c r="A5" s="1" t="s">
        <v>15</v>
      </c>
      <c r="B5" s="1" t="s">
        <v>66</v>
      </c>
      <c r="C5" s="1" t="s">
        <v>67</v>
      </c>
      <c r="D5" s="1" t="s">
        <v>68</v>
      </c>
      <c r="E5" s="1" t="s">
        <v>69</v>
      </c>
      <c r="F5" s="1" t="s">
        <v>24</v>
      </c>
      <c r="G5" s="1" t="s">
        <v>70</v>
      </c>
      <c r="H5" s="1" t="s">
        <v>71</v>
      </c>
      <c r="I5" s="1" t="s">
        <v>72</v>
      </c>
      <c r="J5" s="1" t="s">
        <v>73</v>
      </c>
      <c r="K5" s="1" t="s">
        <v>19</v>
      </c>
      <c r="L5" s="1" t="s">
        <v>74</v>
      </c>
      <c r="M5" s="1" t="s">
        <v>75</v>
      </c>
      <c r="N5" s="1" t="s">
        <v>16</v>
      </c>
      <c r="O5" s="1" t="s">
        <v>76</v>
      </c>
    </row>
    <row r="6" ht="15">
      <c r="A6" s="1" t="s">
        <v>26</v>
      </c>
      <c r="B6" s="1" t="s">
        <v>27</v>
      </c>
      <c r="C6" s="1" t="s">
        <v>28</v>
      </c>
      <c r="D6" s="1" t="s">
        <v>29</v>
      </c>
      <c r="E6" s="1" t="s">
        <v>30</v>
      </c>
      <c r="F6" s="1" t="s">
        <v>31</v>
      </c>
      <c r="G6" s="1" t="s">
        <v>32</v>
      </c>
      <c r="H6" s="1" t="s">
        <v>33</v>
      </c>
      <c r="I6" s="1" t="s">
        <v>34</v>
      </c>
      <c r="J6" s="1" t="s">
        <v>35</v>
      </c>
      <c r="K6" s="1" t="s">
        <v>36</v>
      </c>
      <c r="L6" s="1" t="s">
        <v>37</v>
      </c>
      <c r="M6" s="1" t="s">
        <v>62</v>
      </c>
      <c r="N6" s="1" t="s">
        <v>77</v>
      </c>
      <c r="O6" s="1" t="s">
        <v>78</v>
      </c>
    </row>
    <row r="7" ht="15">
      <c r="A7" s="11" t="s">
        <v>1</v>
      </c>
      <c r="B7" s="11" t="s">
        <v>1</v>
      </c>
      <c r="C7" s="11" t="s">
        <v>1</v>
      </c>
      <c r="D7" s="11" t="s">
        <v>79</v>
      </c>
      <c r="E7" s="11" t="s">
        <v>2</v>
      </c>
      <c r="F7" s="9" t="s">
        <v>1</v>
      </c>
      <c r="G7" s="9" t="s">
        <v>1</v>
      </c>
      <c r="H7" s="9" t="s">
        <v>1</v>
      </c>
      <c r="I7" s="9" t="s">
        <v>1</v>
      </c>
      <c r="J7" s="9" t="s">
        <v>1</v>
      </c>
      <c r="K7" s="9" t="s">
        <v>1</v>
      </c>
      <c r="L7" s="9" t="s">
        <v>1</v>
      </c>
      <c r="M7" s="9" t="s">
        <v>1</v>
      </c>
      <c r="N7" s="12" t="str">
        <f>'ZBIORCZE ZESTAWIENIE KOSZTÓW'!B7</f>
        <v> </v>
      </c>
      <c r="O7" s="13" t="s">
        <v>1</v>
      </c>
    </row>
    <row r="8" ht="15" outlineLevel="1">
      <c r="A8" s="13" t="s">
        <v>26</v>
      </c>
      <c r="B8" s="13" t="s">
        <v>1</v>
      </c>
      <c r="C8" s="13" t="s">
        <v>1</v>
      </c>
      <c r="D8" s="13" t="s">
        <v>80</v>
      </c>
      <c r="E8" s="13" t="s">
        <v>41</v>
      </c>
      <c r="F8" s="10" t="s">
        <v>1</v>
      </c>
      <c r="G8" s="10" t="s">
        <v>1</v>
      </c>
      <c r="H8" s="10" t="s">
        <v>1</v>
      </c>
      <c r="I8" s="10" t="s">
        <v>1</v>
      </c>
      <c r="J8" s="10" t="s">
        <v>1</v>
      </c>
      <c r="K8" s="10" t="s">
        <v>1</v>
      </c>
      <c r="L8" s="10" t="s">
        <v>1</v>
      </c>
      <c r="M8" s="10" t="s">
        <v>1</v>
      </c>
      <c r="N8" s="12" t="str">
        <f>'ZBIORCZE ZESTAWIENIE KOSZTÓW'!B7</f>
        <v> </v>
      </c>
      <c r="O8" s="13" t="s">
        <v>1</v>
      </c>
    </row>
    <row r="9" ht="15" outlineLevel="2">
      <c r="A9" s="13" t="s">
        <v>82</v>
      </c>
      <c r="B9" s="13" t="s">
        <v>1</v>
      </c>
      <c r="C9" s="13" t="s">
        <v>1</v>
      </c>
      <c r="D9" s="13" t="s">
        <v>83</v>
      </c>
      <c r="E9" s="13" t="s">
        <v>81</v>
      </c>
      <c r="F9" s="13" t="s">
        <v>84</v>
      </c>
      <c r="G9" s="17">
        <v>56.96</v>
      </c>
      <c r="H9" s="12"/>
      <c r="I9" s="12">
        <v>1</v>
      </c>
      <c r="J9" s="12"/>
      <c r="K9" s="12">
        <f>ROUND(H9*I9*J9, 2)</f>
        <v>0</v>
      </c>
      <c r="L9" s="16" t="s">
        <v>1</v>
      </c>
      <c r="M9" s="16" t="s">
        <v>1</v>
      </c>
      <c r="N9" s="12" t="str">
        <f>'ZBIORCZE ZESTAWIENIE KOSZTÓW'!B7</f>
        <v> </v>
      </c>
      <c r="O9" s="13" t="s">
        <v>1</v>
      </c>
    </row>
    <row r="10" ht="15" outlineLevel="2">
      <c r="A10" s="13" t="s">
        <v>86</v>
      </c>
      <c r="B10" s="13" t="s">
        <v>1</v>
      </c>
      <c r="C10" s="13" t="s">
        <v>1</v>
      </c>
      <c r="D10" s="13" t="s">
        <v>87</v>
      </c>
      <c r="E10" s="13" t="s">
        <v>85</v>
      </c>
      <c r="F10" s="13" t="s">
        <v>84</v>
      </c>
      <c r="G10" s="17">
        <v>56.96</v>
      </c>
      <c r="H10" s="12"/>
      <c r="I10" s="12">
        <v>1</v>
      </c>
      <c r="J10" s="12"/>
      <c r="K10" s="12">
        <f>ROUND(H10*I10*J10, 2)</f>
        <v>0</v>
      </c>
      <c r="L10" s="16" t="s">
        <v>1</v>
      </c>
      <c r="M10" s="16" t="s">
        <v>1</v>
      </c>
      <c r="N10" s="12" t="str">
        <f>'ZBIORCZE ZESTAWIENIE KOSZTÓW'!B7</f>
        <v> </v>
      </c>
      <c r="O10" s="13" t="s">
        <v>1</v>
      </c>
    </row>
    <row r="11" ht="15" outlineLevel="2">
      <c r="A11" s="13" t="s">
        <v>89</v>
      </c>
      <c r="B11" s="13" t="s">
        <v>1</v>
      </c>
      <c r="C11" s="13" t="s">
        <v>1</v>
      </c>
      <c r="D11" s="13" t="s">
        <v>90</v>
      </c>
      <c r="E11" s="13" t="s">
        <v>88</v>
      </c>
      <c r="F11" s="13" t="s">
        <v>84</v>
      </c>
      <c r="G11" s="17">
        <v>56.96</v>
      </c>
      <c r="H11" s="12"/>
      <c r="I11" s="12">
        <v>1</v>
      </c>
      <c r="J11" s="12"/>
      <c r="K11" s="12">
        <f>ROUND(H11*I11*J11, 2)</f>
        <v>0</v>
      </c>
      <c r="L11" s="16" t="s">
        <v>1</v>
      </c>
      <c r="M11" s="16" t="s">
        <v>1</v>
      </c>
      <c r="N11" s="12" t="str">
        <f>'ZBIORCZE ZESTAWIENIE KOSZTÓW'!B7</f>
        <v> </v>
      </c>
      <c r="O11" s="13" t="s">
        <v>1</v>
      </c>
    </row>
    <row r="12" ht="15" outlineLevel="2">
      <c r="A12" s="13" t="s">
        <v>92</v>
      </c>
      <c r="B12" s="13" t="s">
        <v>1</v>
      </c>
      <c r="C12" s="13" t="s">
        <v>1</v>
      </c>
      <c r="D12" s="13" t="s">
        <v>93</v>
      </c>
      <c r="E12" s="13" t="s">
        <v>91</v>
      </c>
      <c r="F12" s="13" t="s">
        <v>84</v>
      </c>
      <c r="G12" s="17">
        <v>56.96</v>
      </c>
      <c r="H12" s="12"/>
      <c r="I12" s="12">
        <v>1</v>
      </c>
      <c r="J12" s="12"/>
      <c r="K12" s="12">
        <f>ROUND(H12*I12*J12, 2)</f>
        <v>0</v>
      </c>
      <c r="L12" s="16" t="s">
        <v>1</v>
      </c>
      <c r="M12" s="16" t="s">
        <v>1</v>
      </c>
      <c r="N12" s="12" t="str">
        <f>'ZBIORCZE ZESTAWIENIE KOSZTÓW'!B7</f>
        <v> </v>
      </c>
      <c r="O12" s="13" t="s">
        <v>1</v>
      </c>
    </row>
    <row r="13" ht="15" outlineLevel="2">
      <c r="A13" s="13" t="s">
        <v>95</v>
      </c>
      <c r="B13" s="13" t="s">
        <v>1</v>
      </c>
      <c r="C13" s="13" t="s">
        <v>1</v>
      </c>
      <c r="D13" s="13" t="s">
        <v>96</v>
      </c>
      <c r="E13" s="13" t="s">
        <v>94</v>
      </c>
      <c r="F13" s="13" t="s">
        <v>84</v>
      </c>
      <c r="G13" s="17">
        <v>56.96</v>
      </c>
      <c r="H13" s="12"/>
      <c r="I13" s="12">
        <v>1</v>
      </c>
      <c r="J13" s="12"/>
      <c r="K13" s="12">
        <f>ROUND(H13*I13*J13, 2)</f>
        <v>0</v>
      </c>
      <c r="L13" s="16" t="s">
        <v>1</v>
      </c>
      <c r="M13" s="16" t="s">
        <v>1</v>
      </c>
      <c r="N13" s="12" t="str">
        <f>'ZBIORCZE ZESTAWIENIE KOSZTÓW'!B7</f>
        <v> </v>
      </c>
      <c r="O13" s="13" t="s">
        <v>1</v>
      </c>
    </row>
    <row r="14" ht="15" outlineLevel="2">
      <c r="A14" s="13" t="s">
        <v>98</v>
      </c>
      <c r="B14" s="13" t="s">
        <v>1</v>
      </c>
      <c r="C14" s="13" t="s">
        <v>1</v>
      </c>
      <c r="D14" s="13" t="s">
        <v>99</v>
      </c>
      <c r="E14" s="13" t="s">
        <v>97</v>
      </c>
      <c r="F14" s="13" t="s">
        <v>100</v>
      </c>
      <c r="G14" s="17">
        <v>4.4</v>
      </c>
      <c r="H14" s="12"/>
      <c r="I14" s="12">
        <v>1</v>
      </c>
      <c r="J14" s="12"/>
      <c r="K14" s="12">
        <f>ROUND(H14*I14*J14, 2)</f>
        <v>0</v>
      </c>
      <c r="L14" s="16" t="s">
        <v>1</v>
      </c>
      <c r="M14" s="16" t="s">
        <v>1</v>
      </c>
      <c r="N14" s="12" t="str">
        <f>'ZBIORCZE ZESTAWIENIE KOSZTÓW'!B7</f>
        <v> </v>
      </c>
      <c r="O14" s="13" t="s">
        <v>1</v>
      </c>
    </row>
    <row r="15" ht="15" outlineLevel="2">
      <c r="A15" s="13" t="s">
        <v>102</v>
      </c>
      <c r="B15" s="13" t="s">
        <v>1</v>
      </c>
      <c r="C15" s="13" t="s">
        <v>1</v>
      </c>
      <c r="D15" s="13" t="s">
        <v>103</v>
      </c>
      <c r="E15" s="13" t="s">
        <v>101</v>
      </c>
      <c r="F15" s="13" t="s">
        <v>100</v>
      </c>
      <c r="G15" s="17">
        <v>4.4</v>
      </c>
      <c r="H15" s="12"/>
      <c r="I15" s="12">
        <v>1</v>
      </c>
      <c r="J15" s="12"/>
      <c r="K15" s="12">
        <f>ROUND(H15*I15*J15, 2)</f>
        <v>0</v>
      </c>
      <c r="L15" s="16" t="s">
        <v>1</v>
      </c>
      <c r="M15" s="16" t="s">
        <v>1</v>
      </c>
      <c r="N15" s="12" t="str">
        <f>'ZBIORCZE ZESTAWIENIE KOSZTÓW'!B7</f>
        <v> </v>
      </c>
      <c r="O15" s="13" t="s">
        <v>1</v>
      </c>
    </row>
    <row r="16" ht="15" outlineLevel="2">
      <c r="A16" s="20" t="s">
        <v>104</v>
      </c>
      <c r="B16" s="18" t="s">
        <v>1</v>
      </c>
      <c r="C16" s="18" t="s">
        <v>1</v>
      </c>
      <c r="D16" s="18" t="s">
        <v>1</v>
      </c>
      <c r="E16" s="18" t="s">
        <v>1</v>
      </c>
      <c r="F16" s="18" t="s">
        <v>1</v>
      </c>
      <c r="G16" s="18" t="s">
        <v>1</v>
      </c>
      <c r="H16" s="18" t="s">
        <v>1</v>
      </c>
      <c r="I16" s="18" t="s">
        <v>1</v>
      </c>
      <c r="J16" s="18" t="s">
        <v>1</v>
      </c>
      <c r="K16" s="12">
        <f>SUM(K9:K15)</f>
        <v>0</v>
      </c>
      <c r="L16" s="16" t="s">
        <v>1</v>
      </c>
      <c r="M16" s="16" t="s">
        <v>1</v>
      </c>
      <c r="N16" s="16" t="s">
        <v>1</v>
      </c>
      <c r="O16" s="19" t="s">
        <v>1</v>
      </c>
    </row>
    <row r="17" ht="15" outlineLevel="1">
      <c r="A17" s="13" t="s">
        <v>27</v>
      </c>
      <c r="B17" s="13" t="s">
        <v>1</v>
      </c>
      <c r="C17" s="13" t="s">
        <v>1</v>
      </c>
      <c r="D17" s="13" t="s">
        <v>80</v>
      </c>
      <c r="E17" s="13" t="s">
        <v>43</v>
      </c>
      <c r="F17" s="10" t="s">
        <v>1</v>
      </c>
      <c r="G17" s="10" t="s">
        <v>1</v>
      </c>
      <c r="H17" s="10" t="s">
        <v>1</v>
      </c>
      <c r="I17" s="10" t="s">
        <v>1</v>
      </c>
      <c r="J17" s="10" t="s">
        <v>1</v>
      </c>
      <c r="K17" s="10" t="s">
        <v>1</v>
      </c>
      <c r="L17" s="10" t="s">
        <v>1</v>
      </c>
      <c r="M17" s="10" t="s">
        <v>1</v>
      </c>
      <c r="N17" s="12" t="str">
        <f>'ZBIORCZE ZESTAWIENIE KOSZTÓW'!B7</f>
        <v> </v>
      </c>
      <c r="O17" s="13" t="s">
        <v>1</v>
      </c>
    </row>
    <row r="18" ht="15" outlineLevel="2">
      <c r="A18" s="13" t="s">
        <v>106</v>
      </c>
      <c r="B18" s="13" t="s">
        <v>1</v>
      </c>
      <c r="C18" s="13" t="s">
        <v>1</v>
      </c>
      <c r="D18" s="13" t="s">
        <v>107</v>
      </c>
      <c r="E18" s="13" t="s">
        <v>105</v>
      </c>
      <c r="F18" s="13" t="s">
        <v>100</v>
      </c>
      <c r="G18" s="17">
        <v>11.62</v>
      </c>
      <c r="H18" s="12"/>
      <c r="I18" s="12">
        <v>1</v>
      </c>
      <c r="J18" s="12"/>
      <c r="K18" s="12">
        <f>ROUND(H18*I18*J18, 2)</f>
        <v>0</v>
      </c>
      <c r="L18" s="16" t="s">
        <v>1</v>
      </c>
      <c r="M18" s="16" t="s">
        <v>1</v>
      </c>
      <c r="N18" s="12" t="str">
        <f>'ZBIORCZE ZESTAWIENIE KOSZTÓW'!B7</f>
        <v> </v>
      </c>
      <c r="O18" s="13" t="s">
        <v>1</v>
      </c>
    </row>
    <row r="19" ht="15" outlineLevel="2">
      <c r="A19" s="13" t="s">
        <v>109</v>
      </c>
      <c r="B19" s="13" t="s">
        <v>1</v>
      </c>
      <c r="C19" s="13" t="s">
        <v>1</v>
      </c>
      <c r="D19" s="13" t="s">
        <v>110</v>
      </c>
      <c r="E19" s="13" t="s">
        <v>108</v>
      </c>
      <c r="F19" s="13" t="s">
        <v>100</v>
      </c>
      <c r="G19" s="17">
        <v>14</v>
      </c>
      <c r="H19" s="12"/>
      <c r="I19" s="12">
        <v>1</v>
      </c>
      <c r="J19" s="12"/>
      <c r="K19" s="12">
        <f>ROUND(H19*I19*J19, 2)</f>
        <v>0</v>
      </c>
      <c r="L19" s="16" t="s">
        <v>1</v>
      </c>
      <c r="M19" s="16" t="s">
        <v>1</v>
      </c>
      <c r="N19" s="12" t="str">
        <f>'ZBIORCZE ZESTAWIENIE KOSZTÓW'!B7</f>
        <v> </v>
      </c>
      <c r="O19" s="13" t="s">
        <v>1</v>
      </c>
    </row>
    <row r="20" ht="15" outlineLevel="2">
      <c r="A20" s="13" t="s">
        <v>112</v>
      </c>
      <c r="B20" s="13" t="s">
        <v>1</v>
      </c>
      <c r="C20" s="13" t="s">
        <v>1</v>
      </c>
      <c r="D20" s="13" t="s">
        <v>113</v>
      </c>
      <c r="E20" s="13" t="s">
        <v>111</v>
      </c>
      <c r="F20" s="13" t="s">
        <v>100</v>
      </c>
      <c r="G20" s="17">
        <v>11.62</v>
      </c>
      <c r="H20" s="12"/>
      <c r="I20" s="12">
        <v>1</v>
      </c>
      <c r="J20" s="12"/>
      <c r="K20" s="12">
        <f>ROUND(H20*I20*J20, 2)</f>
        <v>0</v>
      </c>
      <c r="L20" s="16" t="s">
        <v>1</v>
      </c>
      <c r="M20" s="16" t="s">
        <v>1</v>
      </c>
      <c r="N20" s="12" t="str">
        <f>'ZBIORCZE ZESTAWIENIE KOSZTÓW'!B7</f>
        <v> </v>
      </c>
      <c r="O20" s="13" t="s">
        <v>1</v>
      </c>
    </row>
    <row r="21" ht="15" outlineLevel="2">
      <c r="A21" s="13" t="s">
        <v>115</v>
      </c>
      <c r="B21" s="13" t="s">
        <v>1</v>
      </c>
      <c r="C21" s="13" t="s">
        <v>1</v>
      </c>
      <c r="D21" s="13" t="s">
        <v>116</v>
      </c>
      <c r="E21" s="13" t="s">
        <v>114</v>
      </c>
      <c r="F21" s="13" t="s">
        <v>117</v>
      </c>
      <c r="G21" s="17">
        <v>2</v>
      </c>
      <c r="H21" s="12"/>
      <c r="I21" s="12">
        <v>1</v>
      </c>
      <c r="J21" s="12"/>
      <c r="K21" s="12">
        <f>ROUND(H21*I21*J21, 2)</f>
        <v>0</v>
      </c>
      <c r="L21" s="16" t="s">
        <v>1</v>
      </c>
      <c r="M21" s="16" t="s">
        <v>1</v>
      </c>
      <c r="N21" s="12" t="str">
        <f>'ZBIORCZE ZESTAWIENIE KOSZTÓW'!B7</f>
        <v> </v>
      </c>
      <c r="O21" s="13" t="s">
        <v>1</v>
      </c>
    </row>
    <row r="22" ht="15" outlineLevel="2">
      <c r="A22" s="13" t="s">
        <v>119</v>
      </c>
      <c r="B22" s="13" t="s">
        <v>1</v>
      </c>
      <c r="C22" s="13" t="s">
        <v>1</v>
      </c>
      <c r="D22" s="13" t="s">
        <v>120</v>
      </c>
      <c r="E22" s="13" t="s">
        <v>118</v>
      </c>
      <c r="F22" s="13" t="s">
        <v>117</v>
      </c>
      <c r="G22" s="17">
        <v>4</v>
      </c>
      <c r="H22" s="12"/>
      <c r="I22" s="12">
        <v>1</v>
      </c>
      <c r="J22" s="12"/>
      <c r="K22" s="12">
        <f>ROUND(H22*I22*J22, 2)</f>
        <v>0</v>
      </c>
      <c r="L22" s="16" t="s">
        <v>1</v>
      </c>
      <c r="M22" s="16" t="s">
        <v>1</v>
      </c>
      <c r="N22" s="12" t="str">
        <f>'ZBIORCZE ZESTAWIENIE KOSZTÓW'!B7</f>
        <v> </v>
      </c>
      <c r="O22" s="13" t="s">
        <v>1</v>
      </c>
    </row>
    <row r="23" ht="15" outlineLevel="2">
      <c r="A23" s="13" t="s">
        <v>122</v>
      </c>
      <c r="B23" s="13" t="s">
        <v>1</v>
      </c>
      <c r="C23" s="13" t="s">
        <v>1</v>
      </c>
      <c r="D23" s="13" t="s">
        <v>123</v>
      </c>
      <c r="E23" s="13" t="s">
        <v>121</v>
      </c>
      <c r="F23" s="13" t="s">
        <v>100</v>
      </c>
      <c r="G23" s="17">
        <v>14</v>
      </c>
      <c r="H23" s="12"/>
      <c r="I23" s="12">
        <v>1</v>
      </c>
      <c r="J23" s="12"/>
      <c r="K23" s="12">
        <f>ROUND(H23*I23*J23, 2)</f>
        <v>0</v>
      </c>
      <c r="L23" s="16" t="s">
        <v>1</v>
      </c>
      <c r="M23" s="16" t="s">
        <v>1</v>
      </c>
      <c r="N23" s="12" t="str">
        <f>'ZBIORCZE ZESTAWIENIE KOSZTÓW'!B7</f>
        <v> </v>
      </c>
      <c r="O23" s="13" t="s">
        <v>1</v>
      </c>
    </row>
    <row r="24" ht="15" outlineLevel="2">
      <c r="A24" s="13" t="s">
        <v>125</v>
      </c>
      <c r="B24" s="13" t="s">
        <v>1</v>
      </c>
      <c r="C24" s="13" t="s">
        <v>1</v>
      </c>
      <c r="D24" s="13" t="s">
        <v>120</v>
      </c>
      <c r="E24" s="13" t="s">
        <v>124</v>
      </c>
      <c r="F24" s="13" t="s">
        <v>117</v>
      </c>
      <c r="G24" s="17">
        <v>6</v>
      </c>
      <c r="H24" s="12"/>
      <c r="I24" s="12">
        <v>1</v>
      </c>
      <c r="J24" s="12"/>
      <c r="K24" s="12">
        <f>ROUND(H24*I24*J24, 2)</f>
        <v>0</v>
      </c>
      <c r="L24" s="16" t="s">
        <v>1</v>
      </c>
      <c r="M24" s="16" t="s">
        <v>1</v>
      </c>
      <c r="N24" s="12" t="str">
        <f>'ZBIORCZE ZESTAWIENIE KOSZTÓW'!B7</f>
        <v> </v>
      </c>
      <c r="O24" s="13" t="s">
        <v>1</v>
      </c>
    </row>
    <row r="25" ht="15" outlineLevel="2">
      <c r="A25" s="20" t="s">
        <v>126</v>
      </c>
      <c r="B25" s="18" t="s">
        <v>1</v>
      </c>
      <c r="C25" s="18" t="s">
        <v>1</v>
      </c>
      <c r="D25" s="18" t="s">
        <v>1</v>
      </c>
      <c r="E25" s="18" t="s">
        <v>1</v>
      </c>
      <c r="F25" s="18" t="s">
        <v>1</v>
      </c>
      <c r="G25" s="18" t="s">
        <v>1</v>
      </c>
      <c r="H25" s="18" t="s">
        <v>1</v>
      </c>
      <c r="I25" s="18" t="s">
        <v>1</v>
      </c>
      <c r="J25" s="18" t="s">
        <v>1</v>
      </c>
      <c r="K25" s="12">
        <f>SUM(K18:K24)</f>
        <v>0</v>
      </c>
      <c r="L25" s="16" t="s">
        <v>1</v>
      </c>
      <c r="M25" s="16" t="s">
        <v>1</v>
      </c>
      <c r="N25" s="16" t="s">
        <v>1</v>
      </c>
      <c r="O25" s="19" t="s">
        <v>1</v>
      </c>
    </row>
    <row r="26" ht="15" outlineLevel="1">
      <c r="A26" s="13" t="s">
        <v>28</v>
      </c>
      <c r="B26" s="13" t="s">
        <v>1</v>
      </c>
      <c r="C26" s="13" t="s">
        <v>1</v>
      </c>
      <c r="D26" s="13" t="s">
        <v>80</v>
      </c>
      <c r="E26" s="13" t="s">
        <v>45</v>
      </c>
      <c r="F26" s="10" t="s">
        <v>1</v>
      </c>
      <c r="G26" s="10" t="s">
        <v>1</v>
      </c>
      <c r="H26" s="10" t="s">
        <v>1</v>
      </c>
      <c r="I26" s="10" t="s">
        <v>1</v>
      </c>
      <c r="J26" s="10" t="s">
        <v>1</v>
      </c>
      <c r="K26" s="10" t="s">
        <v>1</v>
      </c>
      <c r="L26" s="10" t="s">
        <v>1</v>
      </c>
      <c r="M26" s="10" t="s">
        <v>1</v>
      </c>
      <c r="N26" s="12" t="str">
        <f>'ZBIORCZE ZESTAWIENIE KOSZTÓW'!B7</f>
        <v> </v>
      </c>
      <c r="O26" s="13" t="s">
        <v>1</v>
      </c>
    </row>
    <row r="27" ht="15" outlineLevel="2">
      <c r="A27" s="13" t="s">
        <v>128</v>
      </c>
      <c r="B27" s="13" t="s">
        <v>1</v>
      </c>
      <c r="C27" s="13" t="s">
        <v>1</v>
      </c>
      <c r="D27" s="13" t="s">
        <v>129</v>
      </c>
      <c r="E27" s="13" t="s">
        <v>127</v>
      </c>
      <c r="F27" s="13" t="s">
        <v>84</v>
      </c>
      <c r="G27" s="17">
        <v>24.47</v>
      </c>
      <c r="H27" s="12"/>
      <c r="I27" s="12">
        <v>1</v>
      </c>
      <c r="J27" s="12"/>
      <c r="K27" s="12">
        <f>ROUND(H27*I27*J27, 2)</f>
        <v>0</v>
      </c>
      <c r="L27" s="16" t="s">
        <v>1</v>
      </c>
      <c r="M27" s="16" t="s">
        <v>1</v>
      </c>
      <c r="N27" s="12" t="str">
        <f>'ZBIORCZE ZESTAWIENIE KOSZTÓW'!B7</f>
        <v> </v>
      </c>
      <c r="O27" s="13" t="s">
        <v>1</v>
      </c>
    </row>
    <row r="28" ht="15" outlineLevel="2">
      <c r="A28" s="13" t="s">
        <v>131</v>
      </c>
      <c r="B28" s="13" t="s">
        <v>1</v>
      </c>
      <c r="C28" s="13" t="s">
        <v>1</v>
      </c>
      <c r="D28" s="13" t="s">
        <v>132</v>
      </c>
      <c r="E28" s="13" t="s">
        <v>130</v>
      </c>
      <c r="F28" s="13" t="s">
        <v>84</v>
      </c>
      <c r="G28" s="17">
        <v>3.04</v>
      </c>
      <c r="H28" s="12"/>
      <c r="I28" s="12">
        <v>1</v>
      </c>
      <c r="J28" s="12"/>
      <c r="K28" s="12">
        <f>ROUND(H28*I28*J28, 2)</f>
        <v>0</v>
      </c>
      <c r="L28" s="16" t="s">
        <v>1</v>
      </c>
      <c r="M28" s="16" t="s">
        <v>1</v>
      </c>
      <c r="N28" s="12" t="str">
        <f>'ZBIORCZE ZESTAWIENIE KOSZTÓW'!B7</f>
        <v> </v>
      </c>
      <c r="O28" s="13" t="s">
        <v>1</v>
      </c>
    </row>
    <row r="29" ht="15" outlineLevel="2">
      <c r="A29" s="13" t="s">
        <v>134</v>
      </c>
      <c r="B29" s="13" t="s">
        <v>1</v>
      </c>
      <c r="C29" s="13" t="s">
        <v>1</v>
      </c>
      <c r="D29" s="13" t="s">
        <v>135</v>
      </c>
      <c r="E29" s="13" t="s">
        <v>133</v>
      </c>
      <c r="F29" s="13" t="s">
        <v>84</v>
      </c>
      <c r="G29" s="17">
        <v>28.37</v>
      </c>
      <c r="H29" s="12"/>
      <c r="I29" s="12">
        <v>1</v>
      </c>
      <c r="J29" s="12"/>
      <c r="K29" s="12">
        <f>ROUND(H29*I29*J29, 2)</f>
        <v>0</v>
      </c>
      <c r="L29" s="16" t="s">
        <v>1</v>
      </c>
      <c r="M29" s="16" t="s">
        <v>1</v>
      </c>
      <c r="N29" s="12" t="str">
        <f>'ZBIORCZE ZESTAWIENIE KOSZTÓW'!B7</f>
        <v> </v>
      </c>
      <c r="O29" s="13" t="s">
        <v>1</v>
      </c>
    </row>
    <row r="30" ht="15" outlineLevel="2">
      <c r="A30" s="13" t="s">
        <v>137</v>
      </c>
      <c r="B30" s="13" t="s">
        <v>1</v>
      </c>
      <c r="C30" s="13" t="s">
        <v>1</v>
      </c>
      <c r="D30" s="13" t="s">
        <v>99</v>
      </c>
      <c r="E30" s="13" t="s">
        <v>136</v>
      </c>
      <c r="F30" s="13" t="s">
        <v>138</v>
      </c>
      <c r="G30" s="17">
        <v>11.62</v>
      </c>
      <c r="H30" s="12"/>
      <c r="I30" s="12">
        <v>1</v>
      </c>
      <c r="J30" s="12"/>
      <c r="K30" s="12">
        <f>ROUND(H30*I30*J30, 2)</f>
        <v>0</v>
      </c>
      <c r="L30" s="16" t="s">
        <v>1</v>
      </c>
      <c r="M30" s="16" t="s">
        <v>1</v>
      </c>
      <c r="N30" s="12" t="str">
        <f>'ZBIORCZE ZESTAWIENIE KOSZTÓW'!B7</f>
        <v> </v>
      </c>
      <c r="O30" s="13" t="s">
        <v>1</v>
      </c>
    </row>
    <row r="31" ht="15" outlineLevel="2">
      <c r="A31" s="20" t="s">
        <v>139</v>
      </c>
      <c r="B31" s="18" t="s">
        <v>1</v>
      </c>
      <c r="C31" s="18" t="s">
        <v>1</v>
      </c>
      <c r="D31" s="18" t="s">
        <v>1</v>
      </c>
      <c r="E31" s="18" t="s">
        <v>1</v>
      </c>
      <c r="F31" s="18" t="s">
        <v>1</v>
      </c>
      <c r="G31" s="18" t="s">
        <v>1</v>
      </c>
      <c r="H31" s="18" t="s">
        <v>1</v>
      </c>
      <c r="I31" s="18" t="s">
        <v>1</v>
      </c>
      <c r="J31" s="18" t="s">
        <v>1</v>
      </c>
      <c r="K31" s="12">
        <f>SUM(K27:K30)</f>
        <v>0</v>
      </c>
      <c r="L31" s="16" t="s">
        <v>1</v>
      </c>
      <c r="M31" s="16" t="s">
        <v>1</v>
      </c>
      <c r="N31" s="16" t="s">
        <v>1</v>
      </c>
      <c r="O31" s="19" t="s">
        <v>1</v>
      </c>
    </row>
    <row r="32" ht="15" outlineLevel="1">
      <c r="A32" s="13" t="s">
        <v>29</v>
      </c>
      <c r="B32" s="13" t="s">
        <v>1</v>
      </c>
      <c r="C32" s="13" t="s">
        <v>1</v>
      </c>
      <c r="D32" s="13" t="s">
        <v>80</v>
      </c>
      <c r="E32" s="13" t="s">
        <v>47</v>
      </c>
      <c r="F32" s="10" t="s">
        <v>1</v>
      </c>
      <c r="G32" s="10" t="s">
        <v>1</v>
      </c>
      <c r="H32" s="10" t="s">
        <v>1</v>
      </c>
      <c r="I32" s="10" t="s">
        <v>1</v>
      </c>
      <c r="J32" s="10" t="s">
        <v>1</v>
      </c>
      <c r="K32" s="10" t="s">
        <v>1</v>
      </c>
      <c r="L32" s="10" t="s">
        <v>1</v>
      </c>
      <c r="M32" s="10" t="s">
        <v>1</v>
      </c>
      <c r="N32" s="12" t="str">
        <f>'ZBIORCZE ZESTAWIENIE KOSZTÓW'!B7</f>
        <v> </v>
      </c>
      <c r="O32" s="13" t="s">
        <v>1</v>
      </c>
    </row>
    <row r="33" ht="15" outlineLevel="2">
      <c r="A33" s="13" t="s">
        <v>141</v>
      </c>
      <c r="B33" s="13" t="s">
        <v>1</v>
      </c>
      <c r="C33" s="13" t="s">
        <v>1</v>
      </c>
      <c r="D33" s="13" t="s">
        <v>142</v>
      </c>
      <c r="E33" s="13" t="s">
        <v>140</v>
      </c>
      <c r="F33" s="13" t="s">
        <v>84</v>
      </c>
      <c r="G33" s="17">
        <v>154.08</v>
      </c>
      <c r="H33" s="12"/>
      <c r="I33" s="12">
        <v>1</v>
      </c>
      <c r="J33" s="12"/>
      <c r="K33" s="12">
        <f>ROUND(H33*I33*J33, 2)</f>
        <v>0</v>
      </c>
      <c r="L33" s="16" t="s">
        <v>1</v>
      </c>
      <c r="M33" s="16" t="s">
        <v>1</v>
      </c>
      <c r="N33" s="12" t="str">
        <f>'ZBIORCZE ZESTAWIENIE KOSZTÓW'!B7</f>
        <v> </v>
      </c>
      <c r="O33" s="13" t="s">
        <v>1</v>
      </c>
    </row>
    <row r="34" ht="15" outlineLevel="2">
      <c r="A34" s="13" t="s">
        <v>144</v>
      </c>
      <c r="B34" s="13" t="s">
        <v>1</v>
      </c>
      <c r="C34" s="13" t="s">
        <v>1</v>
      </c>
      <c r="D34" s="13" t="s">
        <v>145</v>
      </c>
      <c r="E34" s="13" t="s">
        <v>143</v>
      </c>
      <c r="F34" s="13" t="s">
        <v>84</v>
      </c>
      <c r="G34" s="17">
        <v>154.08</v>
      </c>
      <c r="H34" s="12"/>
      <c r="I34" s="12">
        <v>2</v>
      </c>
      <c r="J34" s="12"/>
      <c r="K34" s="12">
        <f>ROUND(H34*I34*J34, 2)</f>
        <v>0</v>
      </c>
      <c r="L34" s="16" t="s">
        <v>1</v>
      </c>
      <c r="M34" s="16" t="s">
        <v>1</v>
      </c>
      <c r="N34" s="12" t="str">
        <f>'ZBIORCZE ZESTAWIENIE KOSZTÓW'!B7</f>
        <v> </v>
      </c>
      <c r="O34" s="13" t="s">
        <v>1</v>
      </c>
    </row>
    <row r="35" ht="15" outlineLevel="2">
      <c r="A35" s="13" t="s">
        <v>147</v>
      </c>
      <c r="B35" s="13" t="s">
        <v>1</v>
      </c>
      <c r="C35" s="13" t="s">
        <v>1</v>
      </c>
      <c r="D35" s="13" t="s">
        <v>148</v>
      </c>
      <c r="E35" s="13" t="s">
        <v>146</v>
      </c>
      <c r="F35" s="13" t="s">
        <v>84</v>
      </c>
      <c r="G35" s="17">
        <v>30</v>
      </c>
      <c r="H35" s="12"/>
      <c r="I35" s="12">
        <v>1</v>
      </c>
      <c r="J35" s="12"/>
      <c r="K35" s="12">
        <f>ROUND(H35*I35*J35, 2)</f>
        <v>0</v>
      </c>
      <c r="L35" s="16" t="s">
        <v>1</v>
      </c>
      <c r="M35" s="16" t="s">
        <v>1</v>
      </c>
      <c r="N35" s="12" t="str">
        <f>'ZBIORCZE ZESTAWIENIE KOSZTÓW'!B7</f>
        <v> </v>
      </c>
      <c r="O35" s="13" t="s">
        <v>1</v>
      </c>
    </row>
    <row r="36" ht="15" outlineLevel="2">
      <c r="A36" s="13" t="s">
        <v>150</v>
      </c>
      <c r="B36" s="13" t="s">
        <v>1</v>
      </c>
      <c r="C36" s="13" t="s">
        <v>1</v>
      </c>
      <c r="D36" s="13" t="s">
        <v>151</v>
      </c>
      <c r="E36" s="13" t="s">
        <v>149</v>
      </c>
      <c r="F36" s="13" t="s">
        <v>84</v>
      </c>
      <c r="G36" s="17">
        <v>30</v>
      </c>
      <c r="H36" s="12"/>
      <c r="I36" s="12">
        <v>1</v>
      </c>
      <c r="J36" s="12"/>
      <c r="K36" s="12">
        <f>ROUND(H36*I36*J36, 2)</f>
        <v>0</v>
      </c>
      <c r="L36" s="16" t="s">
        <v>1</v>
      </c>
      <c r="M36" s="16" t="s">
        <v>1</v>
      </c>
      <c r="N36" s="12" t="str">
        <f>'ZBIORCZE ZESTAWIENIE KOSZTÓW'!B7</f>
        <v> </v>
      </c>
      <c r="O36" s="13" t="s">
        <v>1</v>
      </c>
    </row>
    <row r="37" ht="15" outlineLevel="2">
      <c r="A37" s="13" t="s">
        <v>153</v>
      </c>
      <c r="B37" s="13" t="s">
        <v>1</v>
      </c>
      <c r="C37" s="13" t="s">
        <v>1</v>
      </c>
      <c r="D37" s="13" t="s">
        <v>154</v>
      </c>
      <c r="E37" s="13" t="s">
        <v>152</v>
      </c>
      <c r="F37" s="13" t="s">
        <v>84</v>
      </c>
      <c r="G37" s="17">
        <v>162.32</v>
      </c>
      <c r="H37" s="12"/>
      <c r="I37" s="12">
        <v>1</v>
      </c>
      <c r="J37" s="12"/>
      <c r="K37" s="12">
        <f>ROUND(H37*I37*J37, 2)</f>
        <v>0</v>
      </c>
      <c r="L37" s="16" t="s">
        <v>1</v>
      </c>
      <c r="M37" s="16" t="s">
        <v>1</v>
      </c>
      <c r="N37" s="12" t="str">
        <f>'ZBIORCZE ZESTAWIENIE KOSZTÓW'!B7</f>
        <v> </v>
      </c>
      <c r="O37" s="13" t="s">
        <v>1</v>
      </c>
    </row>
    <row r="38" ht="15" outlineLevel="2">
      <c r="A38" s="13" t="s">
        <v>156</v>
      </c>
      <c r="B38" s="13" t="s">
        <v>1</v>
      </c>
      <c r="C38" s="13" t="s">
        <v>1</v>
      </c>
      <c r="D38" s="13" t="s">
        <v>154</v>
      </c>
      <c r="E38" s="13" t="s">
        <v>155</v>
      </c>
      <c r="F38" s="13" t="s">
        <v>84</v>
      </c>
      <c r="G38" s="17">
        <v>162.32</v>
      </c>
      <c r="H38" s="12"/>
      <c r="I38" s="12">
        <v>1</v>
      </c>
      <c r="J38" s="12"/>
      <c r="K38" s="12">
        <f>ROUND(H38*I38*J38, 2)</f>
        <v>0</v>
      </c>
      <c r="L38" s="16" t="s">
        <v>1</v>
      </c>
      <c r="M38" s="16" t="s">
        <v>1</v>
      </c>
      <c r="N38" s="12" t="str">
        <f>'ZBIORCZE ZESTAWIENIE KOSZTÓW'!B7</f>
        <v> </v>
      </c>
      <c r="O38" s="13" t="s">
        <v>1</v>
      </c>
    </row>
    <row r="39" ht="15" outlineLevel="2">
      <c r="A39" s="13" t="s">
        <v>158</v>
      </c>
      <c r="B39" s="13" t="s">
        <v>1</v>
      </c>
      <c r="C39" s="13" t="s">
        <v>1</v>
      </c>
      <c r="D39" s="13" t="s">
        <v>159</v>
      </c>
      <c r="E39" s="13" t="s">
        <v>157</v>
      </c>
      <c r="F39" s="13" t="s">
        <v>84</v>
      </c>
      <c r="G39" s="17">
        <v>165.42</v>
      </c>
      <c r="H39" s="12"/>
      <c r="I39" s="12">
        <v>1</v>
      </c>
      <c r="J39" s="12"/>
      <c r="K39" s="12">
        <f>ROUND(H39*I39*J39, 2)</f>
        <v>0</v>
      </c>
      <c r="L39" s="16" t="s">
        <v>1</v>
      </c>
      <c r="M39" s="16" t="s">
        <v>1</v>
      </c>
      <c r="N39" s="12" t="str">
        <f>'ZBIORCZE ZESTAWIENIE KOSZTÓW'!B7</f>
        <v> </v>
      </c>
      <c r="O39" s="13" t="s">
        <v>1</v>
      </c>
    </row>
    <row r="40" ht="15" outlineLevel="2">
      <c r="A40" s="13" t="s">
        <v>161</v>
      </c>
      <c r="B40" s="13" t="s">
        <v>1</v>
      </c>
      <c r="C40" s="13" t="s">
        <v>1</v>
      </c>
      <c r="D40" s="13" t="s">
        <v>162</v>
      </c>
      <c r="E40" s="13" t="s">
        <v>160</v>
      </c>
      <c r="F40" s="13" t="s">
        <v>117</v>
      </c>
      <c r="G40" s="17">
        <v>1</v>
      </c>
      <c r="H40" s="12"/>
      <c r="I40" s="12">
        <v>1</v>
      </c>
      <c r="J40" s="12"/>
      <c r="K40" s="12">
        <f>ROUND(H40*I40*J40, 2)</f>
        <v>0</v>
      </c>
      <c r="L40" s="16" t="s">
        <v>1</v>
      </c>
      <c r="M40" s="16" t="s">
        <v>1</v>
      </c>
      <c r="N40" s="12" t="str">
        <f>'ZBIORCZE ZESTAWIENIE KOSZTÓW'!B7</f>
        <v> </v>
      </c>
      <c r="O40" s="13" t="s">
        <v>1</v>
      </c>
    </row>
    <row r="41" ht="15" outlineLevel="2">
      <c r="A41" s="20" t="s">
        <v>163</v>
      </c>
      <c r="B41" s="18" t="s">
        <v>1</v>
      </c>
      <c r="C41" s="18" t="s">
        <v>1</v>
      </c>
      <c r="D41" s="18" t="s">
        <v>1</v>
      </c>
      <c r="E41" s="18" t="s">
        <v>1</v>
      </c>
      <c r="F41" s="18" t="s">
        <v>1</v>
      </c>
      <c r="G41" s="18" t="s">
        <v>1</v>
      </c>
      <c r="H41" s="18" t="s">
        <v>1</v>
      </c>
      <c r="I41" s="18" t="s">
        <v>1</v>
      </c>
      <c r="J41" s="18" t="s">
        <v>1</v>
      </c>
      <c r="K41" s="12">
        <f>SUM(K33:K40)</f>
        <v>0</v>
      </c>
      <c r="L41" s="16" t="s">
        <v>1</v>
      </c>
      <c r="M41" s="16" t="s">
        <v>1</v>
      </c>
      <c r="N41" s="16" t="s">
        <v>1</v>
      </c>
      <c r="O41" s="19" t="s">
        <v>1</v>
      </c>
    </row>
    <row r="42" ht="15" outlineLevel="1">
      <c r="A42" s="13" t="s">
        <v>30</v>
      </c>
      <c r="B42" s="13" t="s">
        <v>1</v>
      </c>
      <c r="C42" s="13" t="s">
        <v>1</v>
      </c>
      <c r="D42" s="13" t="s">
        <v>80</v>
      </c>
      <c r="E42" s="13" t="s">
        <v>49</v>
      </c>
      <c r="F42" s="10" t="s">
        <v>1</v>
      </c>
      <c r="G42" s="10" t="s">
        <v>1</v>
      </c>
      <c r="H42" s="10" t="s">
        <v>1</v>
      </c>
      <c r="I42" s="10" t="s">
        <v>1</v>
      </c>
      <c r="J42" s="10" t="s">
        <v>1</v>
      </c>
      <c r="K42" s="10" t="s">
        <v>1</v>
      </c>
      <c r="L42" s="10" t="s">
        <v>1</v>
      </c>
      <c r="M42" s="10" t="s">
        <v>1</v>
      </c>
      <c r="N42" s="12" t="str">
        <f>'ZBIORCZE ZESTAWIENIE KOSZTÓW'!B7</f>
        <v> </v>
      </c>
      <c r="O42" s="13" t="s">
        <v>1</v>
      </c>
    </row>
    <row r="43" ht="15" outlineLevel="2">
      <c r="A43" s="13" t="s">
        <v>164</v>
      </c>
      <c r="B43" s="13" t="s">
        <v>1</v>
      </c>
      <c r="C43" s="13" t="s">
        <v>1</v>
      </c>
      <c r="D43" s="13" t="s">
        <v>107</v>
      </c>
      <c r="E43" s="13" t="s">
        <v>105</v>
      </c>
      <c r="F43" s="13" t="s">
        <v>100</v>
      </c>
      <c r="G43" s="17">
        <v>15.7</v>
      </c>
      <c r="H43" s="12"/>
      <c r="I43" s="12">
        <v>1</v>
      </c>
      <c r="J43" s="12"/>
      <c r="K43" s="12">
        <f>ROUND(H43*I43*J43, 2)</f>
        <v>0</v>
      </c>
      <c r="L43" s="16" t="s">
        <v>1</v>
      </c>
      <c r="M43" s="16" t="s">
        <v>1</v>
      </c>
      <c r="N43" s="12" t="str">
        <f>'ZBIORCZE ZESTAWIENIE KOSZTÓW'!B7</f>
        <v> </v>
      </c>
      <c r="O43" s="13" t="s">
        <v>1</v>
      </c>
    </row>
    <row r="44" ht="15" outlineLevel="2">
      <c r="A44" s="13" t="s">
        <v>165</v>
      </c>
      <c r="B44" s="13" t="s">
        <v>1</v>
      </c>
      <c r="C44" s="13" t="s">
        <v>1</v>
      </c>
      <c r="D44" s="13" t="s">
        <v>110</v>
      </c>
      <c r="E44" s="13" t="s">
        <v>108</v>
      </c>
      <c r="F44" s="13" t="s">
        <v>100</v>
      </c>
      <c r="G44" s="17">
        <v>14</v>
      </c>
      <c r="H44" s="12"/>
      <c r="I44" s="12">
        <v>1</v>
      </c>
      <c r="J44" s="12"/>
      <c r="K44" s="12">
        <f>ROUND(H44*I44*J44, 2)</f>
        <v>0</v>
      </c>
      <c r="L44" s="16" t="s">
        <v>1</v>
      </c>
      <c r="M44" s="16" t="s">
        <v>1</v>
      </c>
      <c r="N44" s="12" t="str">
        <f>'ZBIORCZE ZESTAWIENIE KOSZTÓW'!B7</f>
        <v> </v>
      </c>
      <c r="O44" s="13" t="s">
        <v>1</v>
      </c>
    </row>
    <row r="45" ht="15" outlineLevel="2">
      <c r="A45" s="13" t="s">
        <v>166</v>
      </c>
      <c r="B45" s="13" t="s">
        <v>1</v>
      </c>
      <c r="C45" s="13" t="s">
        <v>1</v>
      </c>
      <c r="D45" s="13" t="s">
        <v>113</v>
      </c>
      <c r="E45" s="13" t="s">
        <v>111</v>
      </c>
      <c r="F45" s="13" t="s">
        <v>100</v>
      </c>
      <c r="G45" s="17">
        <v>15.7</v>
      </c>
      <c r="H45" s="12"/>
      <c r="I45" s="12">
        <v>1</v>
      </c>
      <c r="J45" s="12"/>
      <c r="K45" s="12">
        <f>ROUND(H45*I45*J45, 2)</f>
        <v>0</v>
      </c>
      <c r="L45" s="16" t="s">
        <v>1</v>
      </c>
      <c r="M45" s="16" t="s">
        <v>1</v>
      </c>
      <c r="N45" s="12" t="str">
        <f>'ZBIORCZE ZESTAWIENIE KOSZTÓW'!B7</f>
        <v> </v>
      </c>
      <c r="O45" s="13" t="s">
        <v>1</v>
      </c>
    </row>
    <row r="46" ht="15" outlineLevel="2">
      <c r="A46" s="13" t="s">
        <v>167</v>
      </c>
      <c r="B46" s="13" t="s">
        <v>1</v>
      </c>
      <c r="C46" s="13" t="s">
        <v>1</v>
      </c>
      <c r="D46" s="13" t="s">
        <v>116</v>
      </c>
      <c r="E46" s="13" t="s">
        <v>114</v>
      </c>
      <c r="F46" s="13" t="s">
        <v>117</v>
      </c>
      <c r="G46" s="17">
        <v>2</v>
      </c>
      <c r="H46" s="12"/>
      <c r="I46" s="12">
        <v>1</v>
      </c>
      <c r="J46" s="12"/>
      <c r="K46" s="12">
        <f>ROUND(H46*I46*J46, 2)</f>
        <v>0</v>
      </c>
      <c r="L46" s="16" t="s">
        <v>1</v>
      </c>
      <c r="M46" s="16" t="s">
        <v>1</v>
      </c>
      <c r="N46" s="12" t="str">
        <f>'ZBIORCZE ZESTAWIENIE KOSZTÓW'!B7</f>
        <v> </v>
      </c>
      <c r="O46" s="13" t="s">
        <v>1</v>
      </c>
    </row>
    <row r="47" ht="15" outlineLevel="2">
      <c r="A47" s="13" t="s">
        <v>168</v>
      </c>
      <c r="B47" s="13" t="s">
        <v>1</v>
      </c>
      <c r="C47" s="13" t="s">
        <v>1</v>
      </c>
      <c r="D47" s="13" t="s">
        <v>120</v>
      </c>
      <c r="E47" s="13" t="s">
        <v>118</v>
      </c>
      <c r="F47" s="13" t="s">
        <v>117</v>
      </c>
      <c r="G47" s="17">
        <v>2</v>
      </c>
      <c r="H47" s="12"/>
      <c r="I47" s="12">
        <v>1</v>
      </c>
      <c r="J47" s="12"/>
      <c r="K47" s="12">
        <f>ROUND(H47*I47*J47, 2)</f>
        <v>0</v>
      </c>
      <c r="L47" s="16" t="s">
        <v>1</v>
      </c>
      <c r="M47" s="16" t="s">
        <v>1</v>
      </c>
      <c r="N47" s="12" t="str">
        <f>'ZBIORCZE ZESTAWIENIE KOSZTÓW'!B7</f>
        <v> </v>
      </c>
      <c r="O47" s="13" t="s">
        <v>1</v>
      </c>
    </row>
    <row r="48" ht="15" outlineLevel="2">
      <c r="A48" s="13" t="s">
        <v>169</v>
      </c>
      <c r="B48" s="13" t="s">
        <v>1</v>
      </c>
      <c r="C48" s="13" t="s">
        <v>1</v>
      </c>
      <c r="D48" s="13" t="s">
        <v>123</v>
      </c>
      <c r="E48" s="13" t="s">
        <v>121</v>
      </c>
      <c r="F48" s="13" t="s">
        <v>100</v>
      </c>
      <c r="G48" s="17">
        <v>14</v>
      </c>
      <c r="H48" s="12"/>
      <c r="I48" s="12">
        <v>1</v>
      </c>
      <c r="J48" s="12"/>
      <c r="K48" s="12">
        <f>ROUND(H48*I48*J48, 2)</f>
        <v>0</v>
      </c>
      <c r="L48" s="16" t="s">
        <v>1</v>
      </c>
      <c r="M48" s="16" t="s">
        <v>1</v>
      </c>
      <c r="N48" s="12" t="str">
        <f>'ZBIORCZE ZESTAWIENIE KOSZTÓW'!B7</f>
        <v> </v>
      </c>
      <c r="O48" s="13" t="s">
        <v>1</v>
      </c>
    </row>
    <row r="49" ht="15" outlineLevel="2">
      <c r="A49" s="13" t="s">
        <v>170</v>
      </c>
      <c r="B49" s="13" t="s">
        <v>1</v>
      </c>
      <c r="C49" s="13" t="s">
        <v>1</v>
      </c>
      <c r="D49" s="13" t="s">
        <v>120</v>
      </c>
      <c r="E49" s="13" t="s">
        <v>124</v>
      </c>
      <c r="F49" s="13" t="s">
        <v>117</v>
      </c>
      <c r="G49" s="17">
        <v>6</v>
      </c>
      <c r="H49" s="12"/>
      <c r="I49" s="12">
        <v>1</v>
      </c>
      <c r="J49" s="12"/>
      <c r="K49" s="12">
        <f>ROUND(H49*I49*J49, 2)</f>
        <v>0</v>
      </c>
      <c r="L49" s="16" t="s">
        <v>1</v>
      </c>
      <c r="M49" s="16" t="s">
        <v>1</v>
      </c>
      <c r="N49" s="12" t="str">
        <f>'ZBIORCZE ZESTAWIENIE KOSZTÓW'!B7</f>
        <v> </v>
      </c>
      <c r="O49" s="13" t="s">
        <v>1</v>
      </c>
    </row>
    <row r="50" ht="15" outlineLevel="2">
      <c r="A50" s="13" t="s">
        <v>172</v>
      </c>
      <c r="B50" s="13" t="s">
        <v>1</v>
      </c>
      <c r="C50" s="13" t="s">
        <v>1</v>
      </c>
      <c r="D50" s="13" t="s">
        <v>173</v>
      </c>
      <c r="E50" s="13" t="s">
        <v>171</v>
      </c>
      <c r="F50" s="13" t="s">
        <v>174</v>
      </c>
      <c r="G50" s="17">
        <v>1</v>
      </c>
      <c r="H50" s="12"/>
      <c r="I50" s="12">
        <v>1</v>
      </c>
      <c r="J50" s="12"/>
      <c r="K50" s="12">
        <f>ROUND(H50*I50*J50, 2)</f>
        <v>0</v>
      </c>
      <c r="L50" s="16" t="s">
        <v>1</v>
      </c>
      <c r="M50" s="16" t="s">
        <v>1</v>
      </c>
      <c r="N50" s="12" t="str">
        <f>'ZBIORCZE ZESTAWIENIE KOSZTÓW'!B7</f>
        <v> </v>
      </c>
      <c r="O50" s="13" t="s">
        <v>1</v>
      </c>
    </row>
    <row r="51" ht="15" outlineLevel="2">
      <c r="A51" s="20" t="s">
        <v>175</v>
      </c>
      <c r="B51" s="18" t="s">
        <v>1</v>
      </c>
      <c r="C51" s="18" t="s">
        <v>1</v>
      </c>
      <c r="D51" s="18" t="s">
        <v>1</v>
      </c>
      <c r="E51" s="18" t="s">
        <v>1</v>
      </c>
      <c r="F51" s="18" t="s">
        <v>1</v>
      </c>
      <c r="G51" s="18" t="s">
        <v>1</v>
      </c>
      <c r="H51" s="18" t="s">
        <v>1</v>
      </c>
      <c r="I51" s="18" t="s">
        <v>1</v>
      </c>
      <c r="J51" s="18" t="s">
        <v>1</v>
      </c>
      <c r="K51" s="12">
        <f>SUM(K43:K50)</f>
        <v>0</v>
      </c>
      <c r="L51" s="16" t="s">
        <v>1</v>
      </c>
      <c r="M51" s="16" t="s">
        <v>1</v>
      </c>
      <c r="N51" s="16" t="s">
        <v>1</v>
      </c>
      <c r="O51" s="19" t="s">
        <v>1</v>
      </c>
    </row>
    <row r="52" ht="15" outlineLevel="1">
      <c r="A52" s="13" t="s">
        <v>31</v>
      </c>
      <c r="B52" s="13" t="s">
        <v>1</v>
      </c>
      <c r="C52" s="13" t="s">
        <v>1</v>
      </c>
      <c r="D52" s="13" t="s">
        <v>80</v>
      </c>
      <c r="E52" s="13" t="s">
        <v>51</v>
      </c>
      <c r="F52" s="10" t="s">
        <v>1</v>
      </c>
      <c r="G52" s="10" t="s">
        <v>1</v>
      </c>
      <c r="H52" s="10" t="s">
        <v>1</v>
      </c>
      <c r="I52" s="10" t="s">
        <v>1</v>
      </c>
      <c r="J52" s="10" t="s">
        <v>1</v>
      </c>
      <c r="K52" s="10" t="s">
        <v>1</v>
      </c>
      <c r="L52" s="10" t="s">
        <v>1</v>
      </c>
      <c r="M52" s="10" t="s">
        <v>1</v>
      </c>
      <c r="N52" s="12" t="str">
        <f>'ZBIORCZE ZESTAWIENIE KOSZTÓW'!B7</f>
        <v> </v>
      </c>
      <c r="O52" s="13" t="s">
        <v>1</v>
      </c>
    </row>
    <row r="53" ht="15" outlineLevel="2">
      <c r="A53" s="13" t="s">
        <v>176</v>
      </c>
      <c r="B53" s="13" t="s">
        <v>1</v>
      </c>
      <c r="C53" s="13" t="s">
        <v>1</v>
      </c>
      <c r="D53" s="13" t="s">
        <v>129</v>
      </c>
      <c r="E53" s="13" t="s">
        <v>127</v>
      </c>
      <c r="F53" s="13" t="s">
        <v>84</v>
      </c>
      <c r="G53" s="17">
        <v>22.74</v>
      </c>
      <c r="H53" s="12"/>
      <c r="I53" s="12">
        <v>1</v>
      </c>
      <c r="J53" s="12"/>
      <c r="K53" s="12">
        <f>ROUND(H53*I53*J53, 2)</f>
        <v>0</v>
      </c>
      <c r="L53" s="16" t="s">
        <v>1</v>
      </c>
      <c r="M53" s="16" t="s">
        <v>1</v>
      </c>
      <c r="N53" s="12" t="str">
        <f>'ZBIORCZE ZESTAWIENIE KOSZTÓW'!B7</f>
        <v> </v>
      </c>
      <c r="O53" s="13" t="s">
        <v>1</v>
      </c>
    </row>
    <row r="54" ht="15" outlineLevel="2">
      <c r="A54" s="13" t="s">
        <v>178</v>
      </c>
      <c r="B54" s="13" t="s">
        <v>1</v>
      </c>
      <c r="C54" s="13" t="s">
        <v>1</v>
      </c>
      <c r="D54" s="13" t="s">
        <v>179</v>
      </c>
      <c r="E54" s="13" t="s">
        <v>177</v>
      </c>
      <c r="F54" s="13" t="s">
        <v>84</v>
      </c>
      <c r="G54" s="17">
        <v>10.58</v>
      </c>
      <c r="H54" s="12"/>
      <c r="I54" s="12">
        <v>1</v>
      </c>
      <c r="J54" s="12"/>
      <c r="K54" s="12">
        <f>ROUND(H54*I54*J54, 2)</f>
        <v>0</v>
      </c>
      <c r="L54" s="16" t="s">
        <v>1</v>
      </c>
      <c r="M54" s="16" t="s">
        <v>1</v>
      </c>
      <c r="N54" s="12" t="str">
        <f>'ZBIORCZE ZESTAWIENIE KOSZTÓW'!B7</f>
        <v> </v>
      </c>
      <c r="O54" s="13" t="s">
        <v>1</v>
      </c>
    </row>
    <row r="55" ht="15" outlineLevel="2">
      <c r="A55" s="13" t="s">
        <v>180</v>
      </c>
      <c r="B55" s="13" t="s">
        <v>1</v>
      </c>
      <c r="C55" s="13" t="s">
        <v>1</v>
      </c>
      <c r="D55" s="13" t="s">
        <v>135</v>
      </c>
      <c r="E55" s="13" t="s">
        <v>133</v>
      </c>
      <c r="F55" s="13" t="s">
        <v>84</v>
      </c>
      <c r="G55" s="17">
        <v>20.99</v>
      </c>
      <c r="H55" s="12"/>
      <c r="I55" s="12">
        <v>1</v>
      </c>
      <c r="J55" s="12"/>
      <c r="K55" s="12">
        <f>ROUND(H55*I55*J55, 2)</f>
        <v>0</v>
      </c>
      <c r="L55" s="16" t="s">
        <v>1</v>
      </c>
      <c r="M55" s="16" t="s">
        <v>1</v>
      </c>
      <c r="N55" s="12" t="str">
        <f>'ZBIORCZE ZESTAWIENIE KOSZTÓW'!B7</f>
        <v> </v>
      </c>
      <c r="O55" s="13" t="s">
        <v>1</v>
      </c>
    </row>
    <row r="56" ht="15" outlineLevel="2">
      <c r="A56" s="13" t="s">
        <v>181</v>
      </c>
      <c r="B56" s="13" t="s">
        <v>1</v>
      </c>
      <c r="C56" s="13" t="s">
        <v>1</v>
      </c>
      <c r="D56" s="13" t="s">
        <v>99</v>
      </c>
      <c r="E56" s="13" t="s">
        <v>136</v>
      </c>
      <c r="F56" s="13" t="s">
        <v>138</v>
      </c>
      <c r="G56" s="17">
        <v>15.7</v>
      </c>
      <c r="H56" s="12"/>
      <c r="I56" s="12">
        <v>1</v>
      </c>
      <c r="J56" s="12"/>
      <c r="K56" s="12">
        <f>ROUND(H56*I56*J56, 2)</f>
        <v>0</v>
      </c>
      <c r="L56" s="16" t="s">
        <v>1</v>
      </c>
      <c r="M56" s="16" t="s">
        <v>1</v>
      </c>
      <c r="N56" s="12" t="str">
        <f>'ZBIORCZE ZESTAWIENIE KOSZTÓW'!B7</f>
        <v> </v>
      </c>
      <c r="O56" s="13" t="s">
        <v>1</v>
      </c>
    </row>
    <row r="57" ht="15" outlineLevel="2">
      <c r="A57" s="13" t="s">
        <v>183</v>
      </c>
      <c r="B57" s="13" t="s">
        <v>1</v>
      </c>
      <c r="C57" s="13" t="s">
        <v>1</v>
      </c>
      <c r="D57" s="13" t="s">
        <v>184</v>
      </c>
      <c r="E57" s="13" t="s">
        <v>182</v>
      </c>
      <c r="F57" s="13" t="s">
        <v>117</v>
      </c>
      <c r="G57" s="17">
        <v>2</v>
      </c>
      <c r="H57" s="12"/>
      <c r="I57" s="12">
        <v>1</v>
      </c>
      <c r="J57" s="12"/>
      <c r="K57" s="12">
        <f>ROUND(H57*I57*J57, 2)</f>
        <v>0</v>
      </c>
      <c r="L57" s="16" t="s">
        <v>1</v>
      </c>
      <c r="M57" s="16" t="s">
        <v>1</v>
      </c>
      <c r="N57" s="12" t="str">
        <f>'ZBIORCZE ZESTAWIENIE KOSZTÓW'!B7</f>
        <v> </v>
      </c>
      <c r="O57" s="13" t="s">
        <v>1</v>
      </c>
    </row>
    <row r="58" ht="15" outlineLevel="2">
      <c r="A58" s="20" t="s">
        <v>185</v>
      </c>
      <c r="B58" s="18" t="s">
        <v>1</v>
      </c>
      <c r="C58" s="18" t="s">
        <v>1</v>
      </c>
      <c r="D58" s="18" t="s">
        <v>1</v>
      </c>
      <c r="E58" s="18" t="s">
        <v>1</v>
      </c>
      <c r="F58" s="18" t="s">
        <v>1</v>
      </c>
      <c r="G58" s="18" t="s">
        <v>1</v>
      </c>
      <c r="H58" s="18" t="s">
        <v>1</v>
      </c>
      <c r="I58" s="18" t="s">
        <v>1</v>
      </c>
      <c r="J58" s="18" t="s">
        <v>1</v>
      </c>
      <c r="K58" s="12">
        <f>SUM(K53:K57)</f>
        <v>0</v>
      </c>
      <c r="L58" s="16" t="s">
        <v>1</v>
      </c>
      <c r="M58" s="16" t="s">
        <v>1</v>
      </c>
      <c r="N58" s="16" t="s">
        <v>1</v>
      </c>
      <c r="O58" s="19" t="s">
        <v>1</v>
      </c>
    </row>
    <row r="59" ht="15" outlineLevel="1">
      <c r="A59" s="13" t="s">
        <v>32</v>
      </c>
      <c r="B59" s="13" t="s">
        <v>1</v>
      </c>
      <c r="C59" s="13" t="s">
        <v>1</v>
      </c>
      <c r="D59" s="13" t="s">
        <v>80</v>
      </c>
      <c r="E59" s="13" t="s">
        <v>53</v>
      </c>
      <c r="F59" s="10" t="s">
        <v>1</v>
      </c>
      <c r="G59" s="10" t="s">
        <v>1</v>
      </c>
      <c r="H59" s="10" t="s">
        <v>1</v>
      </c>
      <c r="I59" s="10" t="s">
        <v>1</v>
      </c>
      <c r="J59" s="10" t="s">
        <v>1</v>
      </c>
      <c r="K59" s="10" t="s">
        <v>1</v>
      </c>
      <c r="L59" s="10" t="s">
        <v>1</v>
      </c>
      <c r="M59" s="10" t="s">
        <v>1</v>
      </c>
      <c r="N59" s="12" t="str">
        <f>'ZBIORCZE ZESTAWIENIE KOSZTÓW'!B7</f>
        <v> </v>
      </c>
      <c r="O59" s="13" t="s">
        <v>1</v>
      </c>
    </row>
    <row r="60" ht="15" outlineLevel="2">
      <c r="A60" s="13" t="s">
        <v>187</v>
      </c>
      <c r="B60" s="13" t="s">
        <v>1</v>
      </c>
      <c r="C60" s="13" t="s">
        <v>1</v>
      </c>
      <c r="D60" s="13" t="s">
        <v>188</v>
      </c>
      <c r="E60" s="13" t="s">
        <v>186</v>
      </c>
      <c r="F60" s="13" t="s">
        <v>100</v>
      </c>
      <c r="G60" s="17">
        <v>1</v>
      </c>
      <c r="H60" s="12"/>
      <c r="I60" s="12">
        <v>1</v>
      </c>
      <c r="J60" s="12"/>
      <c r="K60" s="12">
        <f>ROUND(H60*I60*J60, 2)</f>
        <v>0</v>
      </c>
      <c r="L60" s="16" t="s">
        <v>1</v>
      </c>
      <c r="M60" s="16" t="s">
        <v>1</v>
      </c>
      <c r="N60" s="12" t="str">
        <f>'ZBIORCZE ZESTAWIENIE KOSZTÓW'!B7</f>
        <v> </v>
      </c>
      <c r="O60" s="13" t="s">
        <v>1</v>
      </c>
    </row>
    <row r="61" ht="15" outlineLevel="2">
      <c r="A61" s="13" t="s">
        <v>190</v>
      </c>
      <c r="B61" s="13" t="s">
        <v>1</v>
      </c>
      <c r="C61" s="13" t="s">
        <v>1</v>
      </c>
      <c r="D61" s="13" t="s">
        <v>191</v>
      </c>
      <c r="E61" s="13" t="s">
        <v>189</v>
      </c>
      <c r="F61" s="13" t="s">
        <v>100</v>
      </c>
      <c r="G61" s="17">
        <v>1</v>
      </c>
      <c r="H61" s="12"/>
      <c r="I61" s="12">
        <v>1</v>
      </c>
      <c r="J61" s="12"/>
      <c r="K61" s="12">
        <f>ROUND(H61*I61*J61, 2)</f>
        <v>0</v>
      </c>
      <c r="L61" s="16" t="s">
        <v>1</v>
      </c>
      <c r="M61" s="16" t="s">
        <v>1</v>
      </c>
      <c r="N61" s="12" t="str">
        <f>'ZBIORCZE ZESTAWIENIE KOSZTÓW'!B7</f>
        <v> </v>
      </c>
      <c r="O61" s="13" t="s">
        <v>1</v>
      </c>
    </row>
    <row r="62" ht="15" outlineLevel="2">
      <c r="A62" s="13" t="s">
        <v>193</v>
      </c>
      <c r="B62" s="13" t="s">
        <v>1</v>
      </c>
      <c r="C62" s="13" t="s">
        <v>1</v>
      </c>
      <c r="D62" s="13" t="s">
        <v>194</v>
      </c>
      <c r="E62" s="13" t="s">
        <v>192</v>
      </c>
      <c r="F62" s="13" t="s">
        <v>100</v>
      </c>
      <c r="G62" s="17">
        <v>1</v>
      </c>
      <c r="H62" s="12"/>
      <c r="I62" s="12">
        <v>1</v>
      </c>
      <c r="J62" s="12"/>
      <c r="K62" s="12">
        <f>ROUND(H62*I62*J62, 2)</f>
        <v>0</v>
      </c>
      <c r="L62" s="16" t="s">
        <v>1</v>
      </c>
      <c r="M62" s="16" t="s">
        <v>1</v>
      </c>
      <c r="N62" s="12" t="str">
        <f>'ZBIORCZE ZESTAWIENIE KOSZTÓW'!B7</f>
        <v> </v>
      </c>
      <c r="O62" s="13" t="s">
        <v>1</v>
      </c>
    </row>
    <row r="63" ht="15" outlineLevel="2">
      <c r="A63" s="13" t="s">
        <v>196</v>
      </c>
      <c r="B63" s="13" t="s">
        <v>1</v>
      </c>
      <c r="C63" s="13" t="s">
        <v>1</v>
      </c>
      <c r="D63" s="13" t="s">
        <v>197</v>
      </c>
      <c r="E63" s="13" t="s">
        <v>195</v>
      </c>
      <c r="F63" s="13" t="s">
        <v>84</v>
      </c>
      <c r="G63" s="17">
        <v>250</v>
      </c>
      <c r="H63" s="12"/>
      <c r="I63" s="12">
        <v>1</v>
      </c>
      <c r="J63" s="12"/>
      <c r="K63" s="12">
        <f>ROUND(H63*I63*J63, 2)</f>
        <v>0</v>
      </c>
      <c r="L63" s="16" t="s">
        <v>1</v>
      </c>
      <c r="M63" s="16" t="s">
        <v>1</v>
      </c>
      <c r="N63" s="12" t="str">
        <f>'ZBIORCZE ZESTAWIENIE KOSZTÓW'!B7</f>
        <v> </v>
      </c>
      <c r="O63" s="13" t="s">
        <v>1</v>
      </c>
    </row>
    <row r="64" ht="15" outlineLevel="2">
      <c r="A64" s="20" t="s">
        <v>198</v>
      </c>
      <c r="B64" s="18" t="s">
        <v>1</v>
      </c>
      <c r="C64" s="18" t="s">
        <v>1</v>
      </c>
      <c r="D64" s="18" t="s">
        <v>1</v>
      </c>
      <c r="E64" s="18" t="s">
        <v>1</v>
      </c>
      <c r="F64" s="18" t="s">
        <v>1</v>
      </c>
      <c r="G64" s="18" t="s">
        <v>1</v>
      </c>
      <c r="H64" s="18" t="s">
        <v>1</v>
      </c>
      <c r="I64" s="18" t="s">
        <v>1</v>
      </c>
      <c r="J64" s="18" t="s">
        <v>1</v>
      </c>
      <c r="K64" s="12">
        <f>SUM(K60:K63)</f>
        <v>0</v>
      </c>
      <c r="L64" s="16" t="s">
        <v>1</v>
      </c>
      <c r="M64" s="16" t="s">
        <v>1</v>
      </c>
      <c r="N64" s="16" t="s">
        <v>1</v>
      </c>
      <c r="O64" s="19" t="s">
        <v>1</v>
      </c>
    </row>
    <row r="65" ht="15" outlineLevel="1">
      <c r="A65" s="13" t="s">
        <v>33</v>
      </c>
      <c r="B65" s="13" t="s">
        <v>1</v>
      </c>
      <c r="C65" s="13" t="s">
        <v>1</v>
      </c>
      <c r="D65" s="13" t="s">
        <v>80</v>
      </c>
      <c r="E65" s="13" t="s">
        <v>55</v>
      </c>
      <c r="F65" s="10" t="s">
        <v>1</v>
      </c>
      <c r="G65" s="10" t="s">
        <v>1</v>
      </c>
      <c r="H65" s="10" t="s">
        <v>1</v>
      </c>
      <c r="I65" s="10" t="s">
        <v>1</v>
      </c>
      <c r="J65" s="10" t="s">
        <v>1</v>
      </c>
      <c r="K65" s="10" t="s">
        <v>1</v>
      </c>
      <c r="L65" s="10" t="s">
        <v>1</v>
      </c>
      <c r="M65" s="10" t="s">
        <v>1</v>
      </c>
      <c r="N65" s="12" t="str">
        <f>'ZBIORCZE ZESTAWIENIE KOSZTÓW'!B7</f>
        <v> </v>
      </c>
      <c r="O65" s="13" t="s">
        <v>1</v>
      </c>
    </row>
    <row r="66" ht="15" outlineLevel="2">
      <c r="A66" s="13" t="s">
        <v>200</v>
      </c>
      <c r="B66" s="13" t="s">
        <v>201</v>
      </c>
      <c r="C66" s="13" t="s">
        <v>1</v>
      </c>
      <c r="D66" s="13" t="s">
        <v>202</v>
      </c>
      <c r="E66" s="13" t="s">
        <v>199</v>
      </c>
      <c r="F66" s="13" t="s">
        <v>117</v>
      </c>
      <c r="G66" s="17">
        <v>72.3</v>
      </c>
      <c r="H66" s="12"/>
      <c r="I66" s="12">
        <v>1</v>
      </c>
      <c r="J66" s="12"/>
      <c r="K66" s="12">
        <f>ROUND(H66*I66*J66, 2)</f>
        <v>0</v>
      </c>
      <c r="L66" s="16" t="s">
        <v>1</v>
      </c>
      <c r="M66" s="16" t="s">
        <v>1</v>
      </c>
      <c r="N66" s="12" t="str">
        <f>'ZBIORCZE ZESTAWIENIE KOSZTÓW'!B7</f>
        <v> </v>
      </c>
      <c r="O66" s="13" t="s">
        <v>1</v>
      </c>
    </row>
    <row r="67" ht="15" outlineLevel="2">
      <c r="A67" s="13" t="s">
        <v>204</v>
      </c>
      <c r="B67" s="13" t="s">
        <v>201</v>
      </c>
      <c r="C67" s="13" t="s">
        <v>1</v>
      </c>
      <c r="D67" s="13" t="s">
        <v>205</v>
      </c>
      <c r="E67" s="13" t="s">
        <v>203</v>
      </c>
      <c r="F67" s="13" t="s">
        <v>100</v>
      </c>
      <c r="G67" s="17">
        <v>80</v>
      </c>
      <c r="H67" s="12"/>
      <c r="I67" s="12">
        <v>1</v>
      </c>
      <c r="J67" s="12"/>
      <c r="K67" s="12">
        <f>ROUND(H67*I67*J67, 2)</f>
        <v>0</v>
      </c>
      <c r="L67" s="16" t="s">
        <v>1</v>
      </c>
      <c r="M67" s="16" t="s">
        <v>1</v>
      </c>
      <c r="N67" s="12" t="str">
        <f>'ZBIORCZE ZESTAWIENIE KOSZTÓW'!B7</f>
        <v> </v>
      </c>
      <c r="O67" s="13" t="s">
        <v>1</v>
      </c>
    </row>
    <row r="68" ht="15" outlineLevel="2">
      <c r="A68" s="13" t="s">
        <v>207</v>
      </c>
      <c r="B68" s="13" t="s">
        <v>201</v>
      </c>
      <c r="C68" s="13" t="s">
        <v>1</v>
      </c>
      <c r="D68" s="13" t="s">
        <v>208</v>
      </c>
      <c r="E68" s="13" t="s">
        <v>206</v>
      </c>
      <c r="F68" s="13" t="s">
        <v>117</v>
      </c>
      <c r="G68" s="17">
        <v>10</v>
      </c>
      <c r="H68" s="12"/>
      <c r="I68" s="12">
        <v>1</v>
      </c>
      <c r="J68" s="12"/>
      <c r="K68" s="12">
        <f>ROUND(H68*I68*J68, 2)</f>
        <v>0</v>
      </c>
      <c r="L68" s="16" t="s">
        <v>1</v>
      </c>
      <c r="M68" s="16" t="s">
        <v>1</v>
      </c>
      <c r="N68" s="12" t="str">
        <f>'ZBIORCZE ZESTAWIENIE KOSZTÓW'!B7</f>
        <v> </v>
      </c>
      <c r="O68" s="13" t="s">
        <v>1</v>
      </c>
    </row>
    <row r="69" ht="15" outlineLevel="2">
      <c r="A69" s="13" t="s">
        <v>210</v>
      </c>
      <c r="B69" s="13" t="s">
        <v>201</v>
      </c>
      <c r="C69" s="13" t="s">
        <v>1</v>
      </c>
      <c r="D69" s="13" t="s">
        <v>211</v>
      </c>
      <c r="E69" s="13" t="s">
        <v>209</v>
      </c>
      <c r="F69" s="13" t="s">
        <v>100</v>
      </c>
      <c r="G69" s="17">
        <v>10</v>
      </c>
      <c r="H69" s="12"/>
      <c r="I69" s="12">
        <v>1</v>
      </c>
      <c r="J69" s="12"/>
      <c r="K69" s="12">
        <f>ROUND(H69*I69*J69, 2)</f>
        <v>0</v>
      </c>
      <c r="L69" s="16" t="s">
        <v>1</v>
      </c>
      <c r="M69" s="16" t="s">
        <v>1</v>
      </c>
      <c r="N69" s="12" t="str">
        <f>'ZBIORCZE ZESTAWIENIE KOSZTÓW'!B7</f>
        <v> </v>
      </c>
      <c r="O69" s="13" t="s">
        <v>1</v>
      </c>
    </row>
    <row r="70" ht="15" outlineLevel="2">
      <c r="A70" s="13" t="s">
        <v>213</v>
      </c>
      <c r="B70" s="13" t="s">
        <v>201</v>
      </c>
      <c r="C70" s="13" t="s">
        <v>1</v>
      </c>
      <c r="D70" s="13" t="s">
        <v>214</v>
      </c>
      <c r="E70" s="13" t="s">
        <v>212</v>
      </c>
      <c r="F70" s="13" t="s">
        <v>100</v>
      </c>
      <c r="G70" s="17">
        <v>46</v>
      </c>
      <c r="H70" s="12"/>
      <c r="I70" s="12">
        <v>1</v>
      </c>
      <c r="J70" s="12"/>
      <c r="K70" s="12">
        <f>ROUND(H70*I70*J70, 2)</f>
        <v>0</v>
      </c>
      <c r="L70" s="16" t="s">
        <v>1</v>
      </c>
      <c r="M70" s="16" t="s">
        <v>1</v>
      </c>
      <c r="N70" s="12" t="str">
        <f>'ZBIORCZE ZESTAWIENIE KOSZTÓW'!B7</f>
        <v> </v>
      </c>
      <c r="O70" s="13" t="s">
        <v>1</v>
      </c>
    </row>
    <row r="71" ht="15" outlineLevel="2">
      <c r="A71" s="13" t="s">
        <v>216</v>
      </c>
      <c r="B71" s="13" t="s">
        <v>201</v>
      </c>
      <c r="C71" s="13" t="s">
        <v>1</v>
      </c>
      <c r="D71" s="13" t="s">
        <v>217</v>
      </c>
      <c r="E71" s="13" t="s">
        <v>215</v>
      </c>
      <c r="F71" s="13" t="s">
        <v>100</v>
      </c>
      <c r="G71" s="17">
        <v>46</v>
      </c>
      <c r="H71" s="12"/>
      <c r="I71" s="12">
        <v>1</v>
      </c>
      <c r="J71" s="12"/>
      <c r="K71" s="12">
        <f>ROUND(H71*I71*J71, 2)</f>
        <v>0</v>
      </c>
      <c r="L71" s="16" t="s">
        <v>1</v>
      </c>
      <c r="M71" s="16" t="s">
        <v>1</v>
      </c>
      <c r="N71" s="12" t="str">
        <f>'ZBIORCZE ZESTAWIENIE KOSZTÓW'!B7</f>
        <v> </v>
      </c>
      <c r="O71" s="13" t="s">
        <v>1</v>
      </c>
    </row>
    <row r="72" ht="15" outlineLevel="2">
      <c r="A72" s="13" t="s">
        <v>219</v>
      </c>
      <c r="B72" s="13" t="s">
        <v>201</v>
      </c>
      <c r="C72" s="13" t="s">
        <v>1</v>
      </c>
      <c r="D72" s="13" t="s">
        <v>220</v>
      </c>
      <c r="E72" s="13" t="s">
        <v>218</v>
      </c>
      <c r="F72" s="13" t="s">
        <v>100</v>
      </c>
      <c r="G72" s="17">
        <v>80</v>
      </c>
      <c r="H72" s="12"/>
      <c r="I72" s="12">
        <v>1</v>
      </c>
      <c r="J72" s="12"/>
      <c r="K72" s="12">
        <f>ROUND(H72*I72*J72, 2)</f>
        <v>0</v>
      </c>
      <c r="L72" s="16" t="s">
        <v>1</v>
      </c>
      <c r="M72" s="16" t="s">
        <v>1</v>
      </c>
      <c r="N72" s="12" t="str">
        <f>'ZBIORCZE ZESTAWIENIE KOSZTÓW'!B7</f>
        <v> </v>
      </c>
      <c r="O72" s="13" t="s">
        <v>1</v>
      </c>
    </row>
    <row r="73" ht="15" outlineLevel="2">
      <c r="A73" s="13" t="s">
        <v>222</v>
      </c>
      <c r="B73" s="13" t="s">
        <v>201</v>
      </c>
      <c r="C73" s="13" t="s">
        <v>1</v>
      </c>
      <c r="D73" s="13" t="s">
        <v>223</v>
      </c>
      <c r="E73" s="13" t="s">
        <v>221</v>
      </c>
      <c r="F73" s="13" t="s">
        <v>100</v>
      </c>
      <c r="G73" s="17">
        <v>10</v>
      </c>
      <c r="H73" s="12"/>
      <c r="I73" s="12">
        <v>1</v>
      </c>
      <c r="J73" s="12"/>
      <c r="K73" s="12">
        <f>ROUND(H73*I73*J73, 2)</f>
        <v>0</v>
      </c>
      <c r="L73" s="16" t="s">
        <v>1</v>
      </c>
      <c r="M73" s="16" t="s">
        <v>1</v>
      </c>
      <c r="N73" s="12" t="str">
        <f>'ZBIORCZE ZESTAWIENIE KOSZTÓW'!B7</f>
        <v> </v>
      </c>
      <c r="O73" s="13" t="s">
        <v>1</v>
      </c>
    </row>
    <row r="74" ht="15" outlineLevel="2">
      <c r="A74" s="13" t="s">
        <v>225</v>
      </c>
      <c r="B74" s="13" t="s">
        <v>201</v>
      </c>
      <c r="C74" s="13" t="s">
        <v>1</v>
      </c>
      <c r="D74" s="13" t="s">
        <v>226</v>
      </c>
      <c r="E74" s="13" t="s">
        <v>224</v>
      </c>
      <c r="F74" s="13" t="s">
        <v>117</v>
      </c>
      <c r="G74" s="17">
        <v>18</v>
      </c>
      <c r="H74" s="12"/>
      <c r="I74" s="12">
        <v>1</v>
      </c>
      <c r="J74" s="12"/>
      <c r="K74" s="12">
        <f>ROUND(H74*I74*J74, 2)</f>
        <v>0</v>
      </c>
      <c r="L74" s="16" t="s">
        <v>1</v>
      </c>
      <c r="M74" s="16" t="s">
        <v>1</v>
      </c>
      <c r="N74" s="12" t="str">
        <f>'ZBIORCZE ZESTAWIENIE KOSZTÓW'!B7</f>
        <v> </v>
      </c>
      <c r="O74" s="13" t="s">
        <v>1</v>
      </c>
    </row>
    <row r="75" ht="15" outlineLevel="2">
      <c r="A75" s="13" t="s">
        <v>228</v>
      </c>
      <c r="B75" s="13" t="s">
        <v>201</v>
      </c>
      <c r="C75" s="13" t="s">
        <v>1</v>
      </c>
      <c r="D75" s="13" t="s">
        <v>229</v>
      </c>
      <c r="E75" s="13" t="s">
        <v>227</v>
      </c>
      <c r="F75" s="13" t="s">
        <v>117</v>
      </c>
      <c r="G75" s="17">
        <v>4</v>
      </c>
      <c r="H75" s="12"/>
      <c r="I75" s="12">
        <v>1</v>
      </c>
      <c r="J75" s="12"/>
      <c r="K75" s="12">
        <f>ROUND(H75*I75*J75, 2)</f>
        <v>0</v>
      </c>
      <c r="L75" s="16" t="s">
        <v>1</v>
      </c>
      <c r="M75" s="16" t="s">
        <v>1</v>
      </c>
      <c r="N75" s="12" t="str">
        <f>'ZBIORCZE ZESTAWIENIE KOSZTÓW'!B7</f>
        <v> </v>
      </c>
      <c r="O75" s="13" t="s">
        <v>1</v>
      </c>
    </row>
    <row r="76" ht="15" outlineLevel="2">
      <c r="A76" s="13" t="s">
        <v>231</v>
      </c>
      <c r="B76" s="13" t="s">
        <v>201</v>
      </c>
      <c r="C76" s="13" t="s">
        <v>1</v>
      </c>
      <c r="D76" s="13" t="s">
        <v>232</v>
      </c>
      <c r="E76" s="13" t="s">
        <v>230</v>
      </c>
      <c r="F76" s="13" t="s">
        <v>117</v>
      </c>
      <c r="G76" s="17">
        <v>4</v>
      </c>
      <c r="H76" s="12"/>
      <c r="I76" s="12">
        <v>1</v>
      </c>
      <c r="J76" s="12"/>
      <c r="K76" s="12">
        <f>ROUND(H76*I76*J76, 2)</f>
        <v>0</v>
      </c>
      <c r="L76" s="16" t="s">
        <v>1</v>
      </c>
      <c r="M76" s="16" t="s">
        <v>1</v>
      </c>
      <c r="N76" s="12" t="str">
        <f>'ZBIORCZE ZESTAWIENIE KOSZTÓW'!B7</f>
        <v> </v>
      </c>
      <c r="O76" s="13" t="s">
        <v>1</v>
      </c>
    </row>
    <row r="77" ht="15" outlineLevel="2">
      <c r="A77" s="13" t="s">
        <v>234</v>
      </c>
      <c r="B77" s="13" t="s">
        <v>201</v>
      </c>
      <c r="C77" s="13" t="s">
        <v>1</v>
      </c>
      <c r="D77" s="13" t="s">
        <v>235</v>
      </c>
      <c r="E77" s="13" t="s">
        <v>233</v>
      </c>
      <c r="F77" s="13" t="s">
        <v>117</v>
      </c>
      <c r="G77" s="17">
        <v>4</v>
      </c>
      <c r="H77" s="12"/>
      <c r="I77" s="12">
        <v>1</v>
      </c>
      <c r="J77" s="12"/>
      <c r="K77" s="12">
        <f>ROUND(H77*I77*J77, 2)</f>
        <v>0</v>
      </c>
      <c r="L77" s="16" t="s">
        <v>1</v>
      </c>
      <c r="M77" s="16" t="s">
        <v>1</v>
      </c>
      <c r="N77" s="12" t="str">
        <f>'ZBIORCZE ZESTAWIENIE KOSZTÓW'!B7</f>
        <v> </v>
      </c>
      <c r="O77" s="13" t="s">
        <v>1</v>
      </c>
    </row>
    <row r="78" ht="15" outlineLevel="2">
      <c r="A78" s="20" t="s">
        <v>236</v>
      </c>
      <c r="B78" s="18" t="s">
        <v>1</v>
      </c>
      <c r="C78" s="18" t="s">
        <v>1</v>
      </c>
      <c r="D78" s="18" t="s">
        <v>1</v>
      </c>
      <c r="E78" s="18" t="s">
        <v>1</v>
      </c>
      <c r="F78" s="18" t="s">
        <v>1</v>
      </c>
      <c r="G78" s="18" t="s">
        <v>1</v>
      </c>
      <c r="H78" s="18" t="s">
        <v>1</v>
      </c>
      <c r="I78" s="18" t="s">
        <v>1</v>
      </c>
      <c r="J78" s="18" t="s">
        <v>1</v>
      </c>
      <c r="K78" s="12">
        <f>SUM(K66:K77)</f>
        <v>0</v>
      </c>
      <c r="L78" s="16" t="s">
        <v>1</v>
      </c>
      <c r="M78" s="16" t="s">
        <v>1</v>
      </c>
      <c r="N78" s="16" t="s">
        <v>1</v>
      </c>
      <c r="O78" s="19" t="s">
        <v>1</v>
      </c>
    </row>
    <row r="79" ht="15" outlineLevel="1">
      <c r="A79" s="13" t="s">
        <v>34</v>
      </c>
      <c r="B79" s="13" t="s">
        <v>1</v>
      </c>
      <c r="C79" s="13" t="s">
        <v>1</v>
      </c>
      <c r="D79" s="13" t="s">
        <v>80</v>
      </c>
      <c r="E79" s="13" t="s">
        <v>57</v>
      </c>
      <c r="F79" s="10" t="s">
        <v>1</v>
      </c>
      <c r="G79" s="10" t="s">
        <v>1</v>
      </c>
      <c r="H79" s="10" t="s">
        <v>1</v>
      </c>
      <c r="I79" s="10" t="s">
        <v>1</v>
      </c>
      <c r="J79" s="10" t="s">
        <v>1</v>
      </c>
      <c r="K79" s="10" t="s">
        <v>1</v>
      </c>
      <c r="L79" s="10" t="s">
        <v>1</v>
      </c>
      <c r="M79" s="10" t="s">
        <v>1</v>
      </c>
      <c r="N79" s="12" t="str">
        <f>'ZBIORCZE ZESTAWIENIE KOSZTÓW'!B7</f>
        <v> </v>
      </c>
      <c r="O79" s="13" t="s">
        <v>1</v>
      </c>
    </row>
    <row r="80" ht="15" outlineLevel="2">
      <c r="A80" s="13" t="s">
        <v>238</v>
      </c>
      <c r="B80" s="13" t="s">
        <v>1</v>
      </c>
      <c r="C80" s="13" t="s">
        <v>1</v>
      </c>
      <c r="D80" s="13" t="s">
        <v>239</v>
      </c>
      <c r="E80" s="13" t="s">
        <v>237</v>
      </c>
      <c r="F80" s="13" t="s">
        <v>240</v>
      </c>
      <c r="G80" s="17">
        <v>3.91</v>
      </c>
      <c r="H80" s="12"/>
      <c r="I80" s="12">
        <v>1</v>
      </c>
      <c r="J80" s="12"/>
      <c r="K80" s="12">
        <f>ROUND(H80*I80*J80, 2)</f>
        <v>0</v>
      </c>
      <c r="L80" s="16" t="s">
        <v>1</v>
      </c>
      <c r="M80" s="16" t="s">
        <v>1</v>
      </c>
      <c r="N80" s="12" t="str">
        <f>'ZBIORCZE ZESTAWIENIE KOSZTÓW'!B7</f>
        <v> </v>
      </c>
      <c r="O80" s="13" t="s">
        <v>1</v>
      </c>
    </row>
    <row r="81" ht="15" outlineLevel="2">
      <c r="A81" s="13" t="s">
        <v>242</v>
      </c>
      <c r="B81" s="13" t="s">
        <v>1</v>
      </c>
      <c r="C81" s="13" t="s">
        <v>1</v>
      </c>
      <c r="D81" s="13" t="s">
        <v>243</v>
      </c>
      <c r="E81" s="13" t="s">
        <v>241</v>
      </c>
      <c r="F81" s="13" t="s">
        <v>240</v>
      </c>
      <c r="G81" s="17">
        <v>3.91</v>
      </c>
      <c r="H81" s="12"/>
      <c r="I81" s="12">
        <v>1</v>
      </c>
      <c r="J81" s="12"/>
      <c r="K81" s="12">
        <f>ROUND(H81*I81*J81, 2)</f>
        <v>0</v>
      </c>
      <c r="L81" s="16" t="s">
        <v>1</v>
      </c>
      <c r="M81" s="16" t="s">
        <v>1</v>
      </c>
      <c r="N81" s="12" t="str">
        <f>'ZBIORCZE ZESTAWIENIE KOSZTÓW'!B7</f>
        <v> </v>
      </c>
      <c r="O81" s="13" t="s">
        <v>1</v>
      </c>
    </row>
    <row r="82" ht="15" outlineLevel="2">
      <c r="A82" s="13" t="s">
        <v>245</v>
      </c>
      <c r="B82" s="13" t="s">
        <v>1</v>
      </c>
      <c r="C82" s="13" t="s">
        <v>1</v>
      </c>
      <c r="D82" s="13" t="s">
        <v>246</v>
      </c>
      <c r="E82" s="13" t="s">
        <v>244</v>
      </c>
      <c r="F82" s="13" t="s">
        <v>84</v>
      </c>
      <c r="G82" s="17">
        <v>19.92</v>
      </c>
      <c r="H82" s="12"/>
      <c r="I82" s="12">
        <v>1</v>
      </c>
      <c r="J82" s="12"/>
      <c r="K82" s="12">
        <f>ROUND(H82*I82*J82, 2)</f>
        <v>0</v>
      </c>
      <c r="L82" s="16" t="s">
        <v>1</v>
      </c>
      <c r="M82" s="16" t="s">
        <v>1</v>
      </c>
      <c r="N82" s="12" t="str">
        <f>'ZBIORCZE ZESTAWIENIE KOSZTÓW'!B7</f>
        <v> </v>
      </c>
      <c r="O82" s="13" t="s">
        <v>1</v>
      </c>
    </row>
    <row r="83" ht="15" outlineLevel="2">
      <c r="A83" s="13" t="s">
        <v>248</v>
      </c>
      <c r="B83" s="13" t="s">
        <v>1</v>
      </c>
      <c r="C83" s="13" t="s">
        <v>1</v>
      </c>
      <c r="D83" s="13" t="s">
        <v>249</v>
      </c>
      <c r="E83" s="13" t="s">
        <v>247</v>
      </c>
      <c r="F83" s="13" t="s">
        <v>84</v>
      </c>
      <c r="G83" s="17">
        <v>19.92</v>
      </c>
      <c r="H83" s="12"/>
      <c r="I83" s="12">
        <v>1</v>
      </c>
      <c r="J83" s="12"/>
      <c r="K83" s="12">
        <f>ROUND(H83*I83*J83, 2)</f>
        <v>0</v>
      </c>
      <c r="L83" s="16" t="s">
        <v>1</v>
      </c>
      <c r="M83" s="16" t="s">
        <v>1</v>
      </c>
      <c r="N83" s="12" t="str">
        <f>'ZBIORCZE ZESTAWIENIE KOSZTÓW'!B7</f>
        <v> </v>
      </c>
      <c r="O83" s="13" t="s">
        <v>1</v>
      </c>
    </row>
    <row r="84" ht="15" outlineLevel="2">
      <c r="A84" s="13" t="s">
        <v>251</v>
      </c>
      <c r="B84" s="13" t="s">
        <v>1</v>
      </c>
      <c r="C84" s="13" t="s">
        <v>1</v>
      </c>
      <c r="D84" s="13" t="s">
        <v>252</v>
      </c>
      <c r="E84" s="13" t="s">
        <v>250</v>
      </c>
      <c r="F84" s="13" t="s">
        <v>84</v>
      </c>
      <c r="G84" s="17">
        <v>2.67</v>
      </c>
      <c r="H84" s="12"/>
      <c r="I84" s="12">
        <v>1</v>
      </c>
      <c r="J84" s="12"/>
      <c r="K84" s="12">
        <f>ROUND(H84*I84*J84, 2)</f>
        <v>0</v>
      </c>
      <c r="L84" s="16" t="s">
        <v>1</v>
      </c>
      <c r="M84" s="16" t="s">
        <v>1</v>
      </c>
      <c r="N84" s="12" t="str">
        <f>'ZBIORCZE ZESTAWIENIE KOSZTÓW'!B7</f>
        <v> </v>
      </c>
      <c r="O84" s="13" t="s">
        <v>1</v>
      </c>
    </row>
    <row r="85" ht="15" outlineLevel="2">
      <c r="A85" s="20" t="s">
        <v>253</v>
      </c>
      <c r="B85" s="18" t="s">
        <v>1</v>
      </c>
      <c r="C85" s="18" t="s">
        <v>1</v>
      </c>
      <c r="D85" s="18" t="s">
        <v>1</v>
      </c>
      <c r="E85" s="18" t="s">
        <v>1</v>
      </c>
      <c r="F85" s="18" t="s">
        <v>1</v>
      </c>
      <c r="G85" s="18" t="s">
        <v>1</v>
      </c>
      <c r="H85" s="18" t="s">
        <v>1</v>
      </c>
      <c r="I85" s="18" t="s">
        <v>1</v>
      </c>
      <c r="J85" s="18" t="s">
        <v>1</v>
      </c>
      <c r="K85" s="12">
        <f>SUM(K80:K84)</f>
        <v>0</v>
      </c>
      <c r="L85" s="16" t="s">
        <v>1</v>
      </c>
      <c r="M85" s="16" t="s">
        <v>1</v>
      </c>
      <c r="N85" s="16" t="s">
        <v>1</v>
      </c>
      <c r="O85" s="19" t="s">
        <v>1</v>
      </c>
    </row>
    <row r="86" ht="15" outlineLevel="1">
      <c r="A86" s="13" t="s">
        <v>35</v>
      </c>
      <c r="B86" s="13" t="s">
        <v>1</v>
      </c>
      <c r="C86" s="13" t="s">
        <v>1</v>
      </c>
      <c r="D86" s="13" t="s">
        <v>80</v>
      </c>
      <c r="E86" s="13" t="s">
        <v>59</v>
      </c>
      <c r="F86" s="10" t="s">
        <v>1</v>
      </c>
      <c r="G86" s="10" t="s">
        <v>1</v>
      </c>
      <c r="H86" s="10" t="s">
        <v>1</v>
      </c>
      <c r="I86" s="10" t="s">
        <v>1</v>
      </c>
      <c r="J86" s="10" t="s">
        <v>1</v>
      </c>
      <c r="K86" s="10" t="s">
        <v>1</v>
      </c>
      <c r="L86" s="10" t="s">
        <v>1</v>
      </c>
      <c r="M86" s="10" t="s">
        <v>1</v>
      </c>
      <c r="N86" s="12" t="str">
        <f>'ZBIORCZE ZESTAWIENIE KOSZTÓW'!B7</f>
        <v> </v>
      </c>
      <c r="O86" s="13" t="s">
        <v>1</v>
      </c>
    </row>
    <row r="87" ht="15" outlineLevel="2">
      <c r="A87" s="13" t="s">
        <v>254</v>
      </c>
      <c r="B87" s="13" t="s">
        <v>1</v>
      </c>
      <c r="C87" s="13" t="s">
        <v>1</v>
      </c>
      <c r="D87" s="13" t="s">
        <v>142</v>
      </c>
      <c r="E87" s="13" t="s">
        <v>140</v>
      </c>
      <c r="F87" s="13" t="s">
        <v>84</v>
      </c>
      <c r="G87" s="17">
        <v>35</v>
      </c>
      <c r="H87" s="12"/>
      <c r="I87" s="12">
        <v>1</v>
      </c>
      <c r="J87" s="12"/>
      <c r="K87" s="12">
        <f>ROUND(H87*I87*J87, 2)</f>
        <v>0</v>
      </c>
      <c r="L87" s="16" t="s">
        <v>1</v>
      </c>
      <c r="M87" s="16" t="s">
        <v>1</v>
      </c>
      <c r="N87" s="12" t="str">
        <f>'ZBIORCZE ZESTAWIENIE KOSZTÓW'!B7</f>
        <v> </v>
      </c>
      <c r="O87" s="13" t="s">
        <v>1</v>
      </c>
    </row>
    <row r="88" ht="15" outlineLevel="2">
      <c r="A88" s="13" t="s">
        <v>256</v>
      </c>
      <c r="B88" s="13" t="s">
        <v>1</v>
      </c>
      <c r="C88" s="13" t="s">
        <v>1</v>
      </c>
      <c r="D88" s="13" t="s">
        <v>257</v>
      </c>
      <c r="E88" s="13" t="s">
        <v>255</v>
      </c>
      <c r="F88" s="13" t="s">
        <v>84</v>
      </c>
      <c r="G88" s="17">
        <v>35</v>
      </c>
      <c r="H88" s="12"/>
      <c r="I88" s="12">
        <v>1</v>
      </c>
      <c r="J88" s="12"/>
      <c r="K88" s="12">
        <f>ROUND(H88*I88*J88, 2)</f>
        <v>0</v>
      </c>
      <c r="L88" s="16" t="s">
        <v>1</v>
      </c>
      <c r="M88" s="16" t="s">
        <v>1</v>
      </c>
      <c r="N88" s="12" t="str">
        <f>'ZBIORCZE ZESTAWIENIE KOSZTÓW'!B7</f>
        <v> </v>
      </c>
      <c r="O88" s="13" t="s">
        <v>1</v>
      </c>
    </row>
    <row r="89" ht="15" outlineLevel="2">
      <c r="A89" s="13" t="s">
        <v>258</v>
      </c>
      <c r="B89" s="13" t="s">
        <v>1</v>
      </c>
      <c r="C89" s="13" t="s">
        <v>1</v>
      </c>
      <c r="D89" s="13" t="s">
        <v>148</v>
      </c>
      <c r="E89" s="13" t="s">
        <v>146</v>
      </c>
      <c r="F89" s="13" t="s">
        <v>84</v>
      </c>
      <c r="G89" s="17">
        <v>35</v>
      </c>
      <c r="H89" s="12"/>
      <c r="I89" s="12">
        <v>1</v>
      </c>
      <c r="J89" s="12"/>
      <c r="K89" s="12">
        <f>ROUND(H89*I89*J89, 2)</f>
        <v>0</v>
      </c>
      <c r="L89" s="16" t="s">
        <v>1</v>
      </c>
      <c r="M89" s="16" t="s">
        <v>1</v>
      </c>
      <c r="N89" s="12" t="str">
        <f>'ZBIORCZE ZESTAWIENIE KOSZTÓW'!B7</f>
        <v> </v>
      </c>
      <c r="O89" s="13" t="s">
        <v>1</v>
      </c>
    </row>
    <row r="90" ht="15" outlineLevel="2">
      <c r="A90" s="13" t="s">
        <v>260</v>
      </c>
      <c r="B90" s="13" t="s">
        <v>1</v>
      </c>
      <c r="C90" s="13" t="s">
        <v>1</v>
      </c>
      <c r="D90" s="13" t="s">
        <v>261</v>
      </c>
      <c r="E90" s="13" t="s">
        <v>259</v>
      </c>
      <c r="F90" s="13" t="s">
        <v>84</v>
      </c>
      <c r="G90" s="17">
        <v>35</v>
      </c>
      <c r="H90" s="12"/>
      <c r="I90" s="12">
        <v>1</v>
      </c>
      <c r="J90" s="12"/>
      <c r="K90" s="12">
        <f>ROUND(H90*I90*J90, 2)</f>
        <v>0</v>
      </c>
      <c r="L90" s="16" t="s">
        <v>1</v>
      </c>
      <c r="M90" s="16" t="s">
        <v>1</v>
      </c>
      <c r="N90" s="12" t="str">
        <f>'ZBIORCZE ZESTAWIENIE KOSZTÓW'!B7</f>
        <v> </v>
      </c>
      <c r="O90" s="13" t="s">
        <v>1</v>
      </c>
    </row>
    <row r="91" ht="15" outlineLevel="2">
      <c r="A91" s="13" t="s">
        <v>263</v>
      </c>
      <c r="B91" s="13" t="s">
        <v>1</v>
      </c>
      <c r="C91" s="13" t="s">
        <v>1</v>
      </c>
      <c r="D91" s="13" t="s">
        <v>264</v>
      </c>
      <c r="E91" s="13" t="s">
        <v>262</v>
      </c>
      <c r="F91" s="13" t="s">
        <v>84</v>
      </c>
      <c r="G91" s="17">
        <v>35</v>
      </c>
      <c r="H91" s="12"/>
      <c r="I91" s="12">
        <v>1</v>
      </c>
      <c r="J91" s="12"/>
      <c r="K91" s="12">
        <f>ROUND(H91*I91*J91, 2)</f>
        <v>0</v>
      </c>
      <c r="L91" s="16" t="s">
        <v>1</v>
      </c>
      <c r="M91" s="16" t="s">
        <v>1</v>
      </c>
      <c r="N91" s="12" t="str">
        <f>'ZBIORCZE ZESTAWIENIE KOSZTÓW'!B7</f>
        <v> </v>
      </c>
      <c r="O91" s="13" t="s">
        <v>1</v>
      </c>
    </row>
    <row r="92" ht="15" outlineLevel="2">
      <c r="A92" s="13" t="s">
        <v>266</v>
      </c>
      <c r="B92" s="13" t="s">
        <v>1</v>
      </c>
      <c r="C92" s="13" t="s">
        <v>1</v>
      </c>
      <c r="D92" s="13" t="s">
        <v>267</v>
      </c>
      <c r="E92" s="13" t="s">
        <v>265</v>
      </c>
      <c r="F92" s="13" t="s">
        <v>84</v>
      </c>
      <c r="G92" s="17">
        <v>35</v>
      </c>
      <c r="H92" s="12"/>
      <c r="I92" s="12">
        <v>1</v>
      </c>
      <c r="J92" s="12"/>
      <c r="K92" s="12">
        <f>ROUND(H92*I92*J92, 2)</f>
        <v>0</v>
      </c>
      <c r="L92" s="16" t="s">
        <v>1</v>
      </c>
      <c r="M92" s="16" t="s">
        <v>1</v>
      </c>
      <c r="N92" s="12" t="str">
        <f>'ZBIORCZE ZESTAWIENIE KOSZTÓW'!B7</f>
        <v> </v>
      </c>
      <c r="O92" s="13" t="s">
        <v>1</v>
      </c>
    </row>
    <row r="93" ht="15" outlineLevel="2">
      <c r="A93" s="13" t="s">
        <v>269</v>
      </c>
      <c r="B93" s="13" t="s">
        <v>1</v>
      </c>
      <c r="C93" s="13" t="s">
        <v>1</v>
      </c>
      <c r="D93" s="13" t="s">
        <v>270</v>
      </c>
      <c r="E93" s="13" t="s">
        <v>268</v>
      </c>
      <c r="F93" s="13" t="s">
        <v>117</v>
      </c>
      <c r="G93" s="17">
        <v>1</v>
      </c>
      <c r="H93" s="12"/>
      <c r="I93" s="12">
        <v>1</v>
      </c>
      <c r="J93" s="12"/>
      <c r="K93" s="12">
        <f>ROUND(H93*I93*J93, 2)</f>
        <v>0</v>
      </c>
      <c r="L93" s="16" t="s">
        <v>1</v>
      </c>
      <c r="M93" s="16" t="s">
        <v>1</v>
      </c>
      <c r="N93" s="12" t="str">
        <f>'ZBIORCZE ZESTAWIENIE KOSZTÓW'!B7</f>
        <v> </v>
      </c>
      <c r="O93" s="13" t="s">
        <v>1</v>
      </c>
    </row>
    <row r="94" ht="15" outlineLevel="2">
      <c r="A94" s="13" t="s">
        <v>271</v>
      </c>
      <c r="B94" s="13" t="s">
        <v>1</v>
      </c>
      <c r="C94" s="13" t="s">
        <v>1</v>
      </c>
      <c r="D94" s="13" t="s">
        <v>135</v>
      </c>
      <c r="E94" s="13" t="s">
        <v>133</v>
      </c>
      <c r="F94" s="13" t="s">
        <v>84</v>
      </c>
      <c r="G94" s="17">
        <v>4.91</v>
      </c>
      <c r="H94" s="12"/>
      <c r="I94" s="12">
        <v>1</v>
      </c>
      <c r="J94" s="12"/>
      <c r="K94" s="12">
        <f>ROUND(H94*I94*J94, 2)</f>
        <v>0</v>
      </c>
      <c r="L94" s="16" t="s">
        <v>1</v>
      </c>
      <c r="M94" s="16" t="s">
        <v>1</v>
      </c>
      <c r="N94" s="12" t="str">
        <f>'ZBIORCZE ZESTAWIENIE KOSZTÓW'!B7</f>
        <v> </v>
      </c>
      <c r="O94" s="13" t="s">
        <v>1</v>
      </c>
    </row>
    <row r="95" ht="15" outlineLevel="2">
      <c r="A95" s="20" t="s">
        <v>272</v>
      </c>
      <c r="B95" s="18" t="s">
        <v>1</v>
      </c>
      <c r="C95" s="18" t="s">
        <v>1</v>
      </c>
      <c r="D95" s="18" t="s">
        <v>1</v>
      </c>
      <c r="E95" s="18" t="s">
        <v>1</v>
      </c>
      <c r="F95" s="18" t="s">
        <v>1</v>
      </c>
      <c r="G95" s="18" t="s">
        <v>1</v>
      </c>
      <c r="H95" s="18" t="s">
        <v>1</v>
      </c>
      <c r="I95" s="18" t="s">
        <v>1</v>
      </c>
      <c r="J95" s="18" t="s">
        <v>1</v>
      </c>
      <c r="K95" s="12">
        <f>SUM(K87:K94)</f>
        <v>0</v>
      </c>
      <c r="L95" s="16" t="s">
        <v>1</v>
      </c>
      <c r="M95" s="16" t="s">
        <v>1</v>
      </c>
      <c r="N95" s="16" t="s">
        <v>1</v>
      </c>
      <c r="O95" s="19" t="s">
        <v>1</v>
      </c>
    </row>
    <row r="96" ht="15" outlineLevel="1">
      <c r="A96" s="13" t="s">
        <v>36</v>
      </c>
      <c r="B96" s="13" t="s">
        <v>1</v>
      </c>
      <c r="C96" s="13" t="s">
        <v>1</v>
      </c>
      <c r="D96" s="13" t="s">
        <v>80</v>
      </c>
      <c r="E96" s="13" t="s">
        <v>61</v>
      </c>
      <c r="F96" s="10" t="s">
        <v>1</v>
      </c>
      <c r="G96" s="10" t="s">
        <v>1</v>
      </c>
      <c r="H96" s="10" t="s">
        <v>1</v>
      </c>
      <c r="I96" s="10" t="s">
        <v>1</v>
      </c>
      <c r="J96" s="10" t="s">
        <v>1</v>
      </c>
      <c r="K96" s="10" t="s">
        <v>1</v>
      </c>
      <c r="L96" s="10" t="s">
        <v>1</v>
      </c>
      <c r="M96" s="10" t="s">
        <v>1</v>
      </c>
      <c r="N96" s="12" t="str">
        <f>'ZBIORCZE ZESTAWIENIE KOSZTÓW'!B7</f>
        <v> </v>
      </c>
      <c r="O96" s="13" t="s">
        <v>1</v>
      </c>
    </row>
    <row r="97" ht="15" outlineLevel="2">
      <c r="A97" s="13" t="s">
        <v>274</v>
      </c>
      <c r="B97" s="13" t="s">
        <v>1</v>
      </c>
      <c r="C97" s="13" t="s">
        <v>1</v>
      </c>
      <c r="D97" s="13" t="s">
        <v>275</v>
      </c>
      <c r="E97" s="13" t="s">
        <v>273</v>
      </c>
      <c r="F97" s="13" t="s">
        <v>100</v>
      </c>
      <c r="G97" s="17">
        <v>4.8</v>
      </c>
      <c r="H97" s="12"/>
      <c r="I97" s="12">
        <v>1</v>
      </c>
      <c r="J97" s="12"/>
      <c r="K97" s="12">
        <f>ROUND(H97*I97*J97, 2)</f>
        <v>0</v>
      </c>
      <c r="L97" s="16" t="s">
        <v>1</v>
      </c>
      <c r="M97" s="16" t="s">
        <v>1</v>
      </c>
      <c r="N97" s="12" t="str">
        <f>'ZBIORCZE ZESTAWIENIE KOSZTÓW'!B7</f>
        <v> </v>
      </c>
      <c r="O97" s="13" t="s">
        <v>1</v>
      </c>
    </row>
    <row r="98" ht="15" outlineLevel="2">
      <c r="A98" s="13" t="s">
        <v>277</v>
      </c>
      <c r="B98" s="13" t="s">
        <v>1</v>
      </c>
      <c r="C98" s="13" t="s">
        <v>1</v>
      </c>
      <c r="D98" s="13" t="s">
        <v>275</v>
      </c>
      <c r="E98" s="13" t="s">
        <v>276</v>
      </c>
      <c r="F98" s="13" t="s">
        <v>100</v>
      </c>
      <c r="G98" s="17">
        <v>4</v>
      </c>
      <c r="H98" s="12"/>
      <c r="I98" s="12">
        <v>1</v>
      </c>
      <c r="J98" s="12"/>
      <c r="K98" s="12">
        <f>ROUND(H98*I98*J98, 2)</f>
        <v>0</v>
      </c>
      <c r="L98" s="16" t="s">
        <v>1</v>
      </c>
      <c r="M98" s="16" t="s">
        <v>1</v>
      </c>
      <c r="N98" s="12" t="str">
        <f>'ZBIORCZE ZESTAWIENIE KOSZTÓW'!B7</f>
        <v> </v>
      </c>
      <c r="O98" s="13" t="s">
        <v>1</v>
      </c>
    </row>
    <row r="99" ht="15" outlineLevel="2">
      <c r="A99" s="13" t="s">
        <v>279</v>
      </c>
      <c r="B99" s="13" t="s">
        <v>1</v>
      </c>
      <c r="C99" s="13" t="s">
        <v>1</v>
      </c>
      <c r="D99" s="13" t="s">
        <v>280</v>
      </c>
      <c r="E99" s="13" t="s">
        <v>278</v>
      </c>
      <c r="F99" s="13" t="s">
        <v>84</v>
      </c>
      <c r="G99" s="17">
        <v>4.44</v>
      </c>
      <c r="H99" s="12"/>
      <c r="I99" s="12">
        <v>1</v>
      </c>
      <c r="J99" s="12"/>
      <c r="K99" s="12">
        <f>ROUND(H99*I99*J99, 2)</f>
        <v>0</v>
      </c>
      <c r="L99" s="16" t="s">
        <v>1</v>
      </c>
      <c r="M99" s="16" t="s">
        <v>1</v>
      </c>
      <c r="N99" s="12" t="str">
        <f>'ZBIORCZE ZESTAWIENIE KOSZTÓW'!B7</f>
        <v> </v>
      </c>
      <c r="O99" s="13" t="s">
        <v>1</v>
      </c>
    </row>
    <row r="100" ht="15" outlineLevel="2">
      <c r="A100" s="13" t="s">
        <v>282</v>
      </c>
      <c r="B100" s="13" t="s">
        <v>1</v>
      </c>
      <c r="C100" s="13" t="s">
        <v>1</v>
      </c>
      <c r="D100" s="13" t="s">
        <v>283</v>
      </c>
      <c r="E100" s="13" t="s">
        <v>281</v>
      </c>
      <c r="F100" s="13" t="s">
        <v>84</v>
      </c>
      <c r="G100" s="17">
        <v>6.2</v>
      </c>
      <c r="H100" s="12"/>
      <c r="I100" s="12">
        <v>1</v>
      </c>
      <c r="J100" s="12"/>
      <c r="K100" s="12">
        <f>ROUND(H100*I100*J100, 2)</f>
        <v>0</v>
      </c>
      <c r="L100" s="16" t="s">
        <v>1</v>
      </c>
      <c r="M100" s="16" t="s">
        <v>1</v>
      </c>
      <c r="N100" s="12" t="str">
        <f>'ZBIORCZE ZESTAWIENIE KOSZTÓW'!B7</f>
        <v> </v>
      </c>
      <c r="O100" s="13" t="s">
        <v>1</v>
      </c>
    </row>
    <row r="101" ht="15" outlineLevel="2">
      <c r="A101" s="13" t="s">
        <v>284</v>
      </c>
      <c r="B101" s="13" t="s">
        <v>1</v>
      </c>
      <c r="C101" s="13" t="s">
        <v>1</v>
      </c>
      <c r="D101" s="13" t="s">
        <v>135</v>
      </c>
      <c r="E101" s="13" t="s">
        <v>133</v>
      </c>
      <c r="F101" s="13" t="s">
        <v>84</v>
      </c>
      <c r="G101" s="17">
        <v>20.99</v>
      </c>
      <c r="H101" s="12"/>
      <c r="I101" s="12">
        <v>1</v>
      </c>
      <c r="J101" s="12"/>
      <c r="K101" s="12">
        <f>ROUND(H101*I101*J101, 2)</f>
        <v>0</v>
      </c>
      <c r="L101" s="16" t="s">
        <v>1</v>
      </c>
      <c r="M101" s="16" t="s">
        <v>1</v>
      </c>
      <c r="N101" s="12" t="str">
        <f>'ZBIORCZE ZESTAWIENIE KOSZTÓW'!B7</f>
        <v> </v>
      </c>
      <c r="O101" s="13" t="s">
        <v>1</v>
      </c>
    </row>
    <row r="102" ht="15" outlineLevel="2">
      <c r="A102" s="20" t="s">
        <v>285</v>
      </c>
      <c r="B102" s="18" t="s">
        <v>1</v>
      </c>
      <c r="C102" s="18" t="s">
        <v>1</v>
      </c>
      <c r="D102" s="18" t="s">
        <v>1</v>
      </c>
      <c r="E102" s="18" t="s">
        <v>1</v>
      </c>
      <c r="F102" s="18" t="s">
        <v>1</v>
      </c>
      <c r="G102" s="18" t="s">
        <v>1</v>
      </c>
      <c r="H102" s="18" t="s">
        <v>1</v>
      </c>
      <c r="I102" s="18" t="s">
        <v>1</v>
      </c>
      <c r="J102" s="18" t="s">
        <v>1</v>
      </c>
      <c r="K102" s="12">
        <f>SUM(K97:K101)</f>
        <v>0</v>
      </c>
      <c r="L102" s="16" t="s">
        <v>1</v>
      </c>
      <c r="M102" s="16" t="s">
        <v>1</v>
      </c>
      <c r="N102" s="16" t="s">
        <v>1</v>
      </c>
      <c r="O102" s="19" t="s">
        <v>1</v>
      </c>
    </row>
    <row r="103" ht="15" outlineLevel="1">
      <c r="A103" s="13" t="s">
        <v>37</v>
      </c>
      <c r="B103" s="13" t="s">
        <v>1</v>
      </c>
      <c r="C103" s="13" t="s">
        <v>1</v>
      </c>
      <c r="D103" s="13" t="s">
        <v>80</v>
      </c>
      <c r="E103" s="13" t="s">
        <v>64</v>
      </c>
      <c r="F103" s="10" t="s">
        <v>1</v>
      </c>
      <c r="G103" s="10" t="s">
        <v>1</v>
      </c>
      <c r="H103" s="10" t="s">
        <v>1</v>
      </c>
      <c r="I103" s="10" t="s">
        <v>1</v>
      </c>
      <c r="J103" s="10" t="s">
        <v>1</v>
      </c>
      <c r="K103" s="10" t="s">
        <v>1</v>
      </c>
      <c r="L103" s="10" t="s">
        <v>1</v>
      </c>
      <c r="M103" s="10" t="s">
        <v>1</v>
      </c>
      <c r="N103" s="12" t="str">
        <f>'ZBIORCZE ZESTAWIENIE KOSZTÓW'!B7</f>
        <v> </v>
      </c>
      <c r="O103" s="13" t="s">
        <v>1</v>
      </c>
    </row>
    <row r="104" ht="15" outlineLevel="2">
      <c r="A104" s="13" t="s">
        <v>287</v>
      </c>
      <c r="B104" s="13" t="s">
        <v>1</v>
      </c>
      <c r="C104" s="13" t="s">
        <v>1</v>
      </c>
      <c r="D104" s="13" t="s">
        <v>288</v>
      </c>
      <c r="E104" s="13" t="s">
        <v>286</v>
      </c>
      <c r="F104" s="13" t="s">
        <v>84</v>
      </c>
      <c r="G104" s="17">
        <v>45.24</v>
      </c>
      <c r="H104" s="12"/>
      <c r="I104" s="12">
        <v>1</v>
      </c>
      <c r="J104" s="12"/>
      <c r="K104" s="12">
        <f>ROUND(H104*I104*J104, 2)</f>
        <v>0</v>
      </c>
      <c r="L104" s="16" t="s">
        <v>1</v>
      </c>
      <c r="M104" s="16" t="s">
        <v>1</v>
      </c>
      <c r="N104" s="12" t="str">
        <f>'ZBIORCZE ZESTAWIENIE KOSZTÓW'!B7</f>
        <v> </v>
      </c>
      <c r="O104" s="13" t="s">
        <v>1</v>
      </c>
    </row>
    <row r="105" ht="15" outlineLevel="2">
      <c r="A105" s="13" t="s">
        <v>290</v>
      </c>
      <c r="B105" s="13" t="s">
        <v>1</v>
      </c>
      <c r="C105" s="13" t="s">
        <v>1</v>
      </c>
      <c r="D105" s="13" t="s">
        <v>291</v>
      </c>
      <c r="E105" s="13" t="s">
        <v>289</v>
      </c>
      <c r="F105" s="13" t="s">
        <v>84</v>
      </c>
      <c r="G105" s="17">
        <v>45.24</v>
      </c>
      <c r="H105" s="12"/>
      <c r="I105" s="12">
        <v>1</v>
      </c>
      <c r="J105" s="12"/>
      <c r="K105" s="12">
        <f>ROUND(H105*I105*J105, 2)</f>
        <v>0</v>
      </c>
      <c r="L105" s="16" t="s">
        <v>1</v>
      </c>
      <c r="M105" s="16" t="s">
        <v>1</v>
      </c>
      <c r="N105" s="12" t="str">
        <f>'ZBIORCZE ZESTAWIENIE KOSZTÓW'!B7</f>
        <v> </v>
      </c>
      <c r="O105" s="13" t="s">
        <v>1</v>
      </c>
    </row>
    <row r="106" ht="15" outlineLevel="2">
      <c r="A106" s="13" t="s">
        <v>293</v>
      </c>
      <c r="B106" s="13" t="s">
        <v>1</v>
      </c>
      <c r="C106" s="13" t="s">
        <v>1</v>
      </c>
      <c r="D106" s="13" t="s">
        <v>294</v>
      </c>
      <c r="E106" s="13" t="s">
        <v>292</v>
      </c>
      <c r="F106" s="13" t="s">
        <v>100</v>
      </c>
      <c r="G106" s="17">
        <v>14.04</v>
      </c>
      <c r="H106" s="12"/>
      <c r="I106" s="12">
        <v>1</v>
      </c>
      <c r="J106" s="12"/>
      <c r="K106" s="12">
        <f>ROUND(H106*I106*J106, 2)</f>
        <v>0</v>
      </c>
      <c r="L106" s="16" t="s">
        <v>1</v>
      </c>
      <c r="M106" s="16" t="s">
        <v>1</v>
      </c>
      <c r="N106" s="12" t="str">
        <f>'ZBIORCZE ZESTAWIENIE KOSZTÓW'!B7</f>
        <v> </v>
      </c>
      <c r="O106" s="13" t="s">
        <v>1</v>
      </c>
    </row>
    <row r="107" ht="15" outlineLevel="2">
      <c r="A107" s="13" t="s">
        <v>296</v>
      </c>
      <c r="B107" s="13" t="s">
        <v>1</v>
      </c>
      <c r="C107" s="13" t="s">
        <v>1</v>
      </c>
      <c r="D107" s="13" t="s">
        <v>297</v>
      </c>
      <c r="E107" s="13" t="s">
        <v>295</v>
      </c>
      <c r="F107" s="13" t="s">
        <v>100</v>
      </c>
      <c r="G107" s="17">
        <v>14.04</v>
      </c>
      <c r="H107" s="12"/>
      <c r="I107" s="12">
        <v>2</v>
      </c>
      <c r="J107" s="12"/>
      <c r="K107" s="12">
        <f>ROUND(H107*I107*J107, 2)</f>
        <v>0</v>
      </c>
      <c r="L107" s="16" t="s">
        <v>1</v>
      </c>
      <c r="M107" s="16" t="s">
        <v>1</v>
      </c>
      <c r="N107" s="12" t="str">
        <f>'ZBIORCZE ZESTAWIENIE KOSZTÓW'!B7</f>
        <v> </v>
      </c>
      <c r="O107" s="13" t="s">
        <v>1</v>
      </c>
    </row>
    <row r="108" ht="15" outlineLevel="2">
      <c r="A108" s="13" t="s">
        <v>299</v>
      </c>
      <c r="B108" s="13" t="s">
        <v>300</v>
      </c>
      <c r="C108" s="13" t="s">
        <v>1</v>
      </c>
      <c r="D108" s="13" t="s">
        <v>301</v>
      </c>
      <c r="E108" s="13" t="s">
        <v>298</v>
      </c>
      <c r="F108" s="13" t="s">
        <v>84</v>
      </c>
      <c r="G108" s="17">
        <v>59.28</v>
      </c>
      <c r="H108" s="12"/>
      <c r="I108" s="12">
        <v>1</v>
      </c>
      <c r="J108" s="12"/>
      <c r="K108" s="12">
        <f>ROUND(H108*I108*J108, 2)</f>
        <v>0</v>
      </c>
      <c r="L108" s="16" t="s">
        <v>1</v>
      </c>
      <c r="M108" s="16" t="s">
        <v>1</v>
      </c>
      <c r="N108" s="12" t="str">
        <f>'ZBIORCZE ZESTAWIENIE KOSZTÓW'!B7</f>
        <v> </v>
      </c>
      <c r="O108" s="13" t="s">
        <v>1</v>
      </c>
    </row>
    <row r="109" ht="15" outlineLevel="2">
      <c r="A109" s="13" t="s">
        <v>302</v>
      </c>
      <c r="B109" s="13" t="s">
        <v>300</v>
      </c>
      <c r="C109" s="13" t="s">
        <v>1</v>
      </c>
      <c r="D109" s="13" t="s">
        <v>249</v>
      </c>
      <c r="E109" s="13" t="s">
        <v>247</v>
      </c>
      <c r="F109" s="13" t="s">
        <v>84</v>
      </c>
      <c r="G109" s="17">
        <v>59.28</v>
      </c>
      <c r="H109" s="12"/>
      <c r="I109" s="12">
        <v>1</v>
      </c>
      <c r="J109" s="12"/>
      <c r="K109" s="12">
        <f>ROUND(H109*I109*J109, 2)</f>
        <v>0</v>
      </c>
      <c r="L109" s="16" t="s">
        <v>1</v>
      </c>
      <c r="M109" s="16" t="s">
        <v>1</v>
      </c>
      <c r="N109" s="12" t="str">
        <f>'ZBIORCZE ZESTAWIENIE KOSZTÓW'!B7</f>
        <v> </v>
      </c>
      <c r="O109" s="13" t="s">
        <v>1</v>
      </c>
    </row>
    <row r="110" ht="15" outlineLevel="2">
      <c r="A110" s="13" t="s">
        <v>304</v>
      </c>
      <c r="B110" s="13" t="s">
        <v>1</v>
      </c>
      <c r="C110" s="13" t="s">
        <v>1</v>
      </c>
      <c r="D110" s="13" t="s">
        <v>305</v>
      </c>
      <c r="E110" s="13" t="s">
        <v>303</v>
      </c>
      <c r="F110" s="13" t="s">
        <v>240</v>
      </c>
      <c r="G110" s="17">
        <v>0.9</v>
      </c>
      <c r="H110" s="12"/>
      <c r="I110" s="12">
        <v>1</v>
      </c>
      <c r="J110" s="12"/>
      <c r="K110" s="12">
        <f>ROUND(H110*I110*J110, 2)</f>
        <v>0</v>
      </c>
      <c r="L110" s="16" t="s">
        <v>1</v>
      </c>
      <c r="M110" s="16" t="s">
        <v>1</v>
      </c>
      <c r="N110" s="12" t="str">
        <f>'ZBIORCZE ZESTAWIENIE KOSZTÓW'!B7</f>
        <v> </v>
      </c>
      <c r="O110" s="13" t="s">
        <v>1</v>
      </c>
    </row>
    <row r="111" ht="15" outlineLevel="2">
      <c r="A111" s="13" t="s">
        <v>307</v>
      </c>
      <c r="B111" s="13" t="s">
        <v>1</v>
      </c>
      <c r="C111" s="13" t="s">
        <v>1</v>
      </c>
      <c r="D111" s="13" t="s">
        <v>308</v>
      </c>
      <c r="E111" s="13" t="s">
        <v>306</v>
      </c>
      <c r="F111" s="13" t="s">
        <v>240</v>
      </c>
      <c r="G111" s="17">
        <v>0.9</v>
      </c>
      <c r="H111" s="12"/>
      <c r="I111" s="12">
        <v>1</v>
      </c>
      <c r="J111" s="12"/>
      <c r="K111" s="12">
        <f>ROUND(H111*I111*J111, 2)</f>
        <v>0</v>
      </c>
      <c r="L111" s="16" t="s">
        <v>1</v>
      </c>
      <c r="M111" s="16" t="s">
        <v>1</v>
      </c>
      <c r="N111" s="12" t="str">
        <f>'ZBIORCZE ZESTAWIENIE KOSZTÓW'!B7</f>
        <v> </v>
      </c>
      <c r="O111" s="13" t="s">
        <v>1</v>
      </c>
    </row>
    <row r="112" ht="15" outlineLevel="2">
      <c r="A112" s="13" t="s">
        <v>310</v>
      </c>
      <c r="B112" s="13" t="s">
        <v>1</v>
      </c>
      <c r="C112" s="13" t="s">
        <v>1</v>
      </c>
      <c r="D112" s="13" t="s">
        <v>311</v>
      </c>
      <c r="E112" s="13" t="s">
        <v>309</v>
      </c>
      <c r="F112" s="13" t="s">
        <v>240</v>
      </c>
      <c r="G112" s="17">
        <v>0.9</v>
      </c>
      <c r="H112" s="12"/>
      <c r="I112" s="12">
        <v>5</v>
      </c>
      <c r="J112" s="12"/>
      <c r="K112" s="12">
        <f>ROUND(H112*I112*J112, 2)</f>
        <v>0</v>
      </c>
      <c r="L112" s="16" t="s">
        <v>1</v>
      </c>
      <c r="M112" s="16" t="s">
        <v>1</v>
      </c>
      <c r="N112" s="12" t="str">
        <f>'ZBIORCZE ZESTAWIENIE KOSZTÓW'!B7</f>
        <v> </v>
      </c>
      <c r="O112" s="13" t="s">
        <v>1</v>
      </c>
    </row>
    <row r="113" ht="15" outlineLevel="2">
      <c r="A113" s="20" t="s">
        <v>312</v>
      </c>
      <c r="B113" s="18" t="s">
        <v>1</v>
      </c>
      <c r="C113" s="18" t="s">
        <v>1</v>
      </c>
      <c r="D113" s="18" t="s">
        <v>1</v>
      </c>
      <c r="E113" s="18" t="s">
        <v>1</v>
      </c>
      <c r="F113" s="18" t="s">
        <v>1</v>
      </c>
      <c r="G113" s="18" t="s">
        <v>1</v>
      </c>
      <c r="H113" s="18" t="s">
        <v>1</v>
      </c>
      <c r="I113" s="18" t="s">
        <v>1</v>
      </c>
      <c r="J113" s="18" t="s">
        <v>1</v>
      </c>
      <c r="K113" s="12">
        <f>SUM(K104:K112)</f>
        <v>0</v>
      </c>
      <c r="L113" s="16" t="s">
        <v>1</v>
      </c>
      <c r="M113" s="16" t="s">
        <v>1</v>
      </c>
      <c r="N113" s="16" t="s">
        <v>1</v>
      </c>
      <c r="O113" s="19" t="s">
        <v>1</v>
      </c>
    </row>
    <row r="114" ht="15" outlineLevel="1">
      <c r="A114" s="20" t="s">
        <v>313</v>
      </c>
      <c r="B114" s="18" t="s">
        <v>1</v>
      </c>
      <c r="C114" s="18" t="s">
        <v>1</v>
      </c>
      <c r="D114" s="18" t="s">
        <v>1</v>
      </c>
      <c r="E114" s="18" t="s">
        <v>1</v>
      </c>
      <c r="F114" s="18" t="s">
        <v>1</v>
      </c>
      <c r="G114" s="18" t="s">
        <v>1</v>
      </c>
      <c r="H114" s="18" t="s">
        <v>1</v>
      </c>
      <c r="I114" s="18" t="s">
        <v>1</v>
      </c>
      <c r="J114" s="18" t="s">
        <v>1</v>
      </c>
      <c r="K114" s="21">
        <f>'LISTA NR 1'!K16+'LISTA NR 1'!K25+'LISTA NR 1'!K31+'LISTA NR 1'!K41+'LISTA NR 1'!K51+'LISTA NR 1'!K58+'LISTA NR 1'!K64+'LISTA NR 1'!K78+'LISTA NR 1'!K85+'LISTA NR 1'!K95+'LISTA NR 1'!K102+'LISTA NR 1'!K113</f>
        <v>0</v>
      </c>
      <c r="L114" s="16" t="s">
        <v>1</v>
      </c>
      <c r="M114" s="16" t="s">
        <v>1</v>
      </c>
      <c r="N114" s="16" t="s">
        <v>1</v>
      </c>
      <c r="O114" s="19" t="s">
        <v>1</v>
      </c>
    </row>
  </sheetData>
  <mergeCells>
    <mergeCell ref="A1:O1"/>
    <mergeCell ref="A2:B2"/>
    <mergeCell ref="C2:O2"/>
    <mergeCell ref="A3:B3"/>
    <mergeCell ref="C3:O3"/>
    <mergeCell ref="A16:J16"/>
    <mergeCell ref="A25:J25"/>
    <mergeCell ref="A31:J31"/>
    <mergeCell ref="A41:J41"/>
    <mergeCell ref="A51:J51"/>
    <mergeCell ref="A58:J58"/>
    <mergeCell ref="A64:J64"/>
    <mergeCell ref="A78:J78"/>
    <mergeCell ref="A85:J85"/>
    <mergeCell ref="A95:J95"/>
    <mergeCell ref="A102:J102"/>
    <mergeCell ref="A113:J113"/>
    <mergeCell ref="A114:J114"/>
  </mergeCells>
  <pageMargins left="0.7" right="0.7" top="0.75" bottom="0.75" header="0.3" footer="0.3"/>
  <pageSetup paperSize="9"/>
</worksheet>
</file>

<file path=docProps/app.xml><?xml version="1.0" encoding="utf-8"?>
<Properties xmlns="http://schemas.openxmlformats.org/officeDocument/2006/extended-properties" xmlns:vt="http://schemas.openxmlformats.org/officeDocument/2006/docPropsVTypes">
  <HeadingPairs>
    <vt:vector baseType="variant" size="2">
      <vt:variant>
        <vt:lpstr>Worksheets</vt:lpstr>
      </vt:variant>
      <vt:variant>
        <vt:i4>3</vt:i4>
      </vt:variant>
    </vt:vector>
  </HeadingPairs>
  <TitlesOfParts>
    <vt:vector baseType="lpstr" size="3">
      <vt:lpstr>KARTA TYTUŁOWA</vt:lpstr>
      <vt:lpstr>ZBIORCZE ZESTAWIENIE KOSZTÓW</vt:lpstr>
      <vt:lpstr>LISTA NR 1</vt:lpstr>
    </vt:vector>
  </TitlesOfParts>
  <Application>Microsoft Excel</Application>
  <AppVersion>12.000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2020-12-30T08:38:51Z</dcterms:created>
  <dcterms:modified xsi:type="dcterms:W3CDTF">2020-12-30T07:38:51Z</dcterms:modified>
</cp:coreProperties>
</file>