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osin\Desktop\KOtłownia Szkoła Dmosin\Zapytanie AUDYT\Zapytanie ofertowe audyt - KOŁACIN\"/>
    </mc:Choice>
  </mc:AlternateContent>
  <bookViews>
    <workbookView xWindow="0" yWindow="0" windowWidth="26070" windowHeight="11310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6" i="2"/>
  <c r="H7" i="2"/>
  <c r="H8" i="2"/>
  <c r="H9" i="2"/>
  <c r="H10" i="2"/>
  <c r="J12" i="2" l="1"/>
  <c r="J8" i="2" l="1"/>
  <c r="J7" i="2"/>
  <c r="J6" i="2"/>
  <c r="J11" i="2"/>
  <c r="J28" i="2"/>
  <c r="J29" i="2"/>
  <c r="J30" i="2"/>
  <c r="J9" i="2"/>
  <c r="J10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</calcChain>
</file>

<file path=xl/comments1.xml><?xml version="1.0" encoding="utf-8"?>
<comments xmlns="http://schemas.openxmlformats.org/spreadsheetml/2006/main">
  <authors>
    <author>Dmosin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Dmosin: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<sst xmlns="http://schemas.openxmlformats.org/spreadsheetml/2006/main" count="107" uniqueCount="60">
  <si>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</si>
  <si>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</si>
  <si>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</si>
  <si>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</si>
  <si>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</si>
  <si>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</si>
  <si>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</si>
  <si>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</si>
  <si>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</si>
  <si>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</si>
  <si>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</si>
  <si>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</si>
  <si>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</si>
  <si>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</si>
  <si>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</si>
  <si>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</si>
  <si>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</si>
  <si>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</si>
  <si>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</si>
  <si>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</si>
  <si>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</si>
  <si>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</si>
  <si>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</si>
  <si>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Nazwa wykonawcy</t>
  </si>
  <si>
    <t>Data wpływu oferty</t>
  </si>
  <si>
    <t>Cena brutto</t>
  </si>
  <si>
    <t>Razem punktacja</t>
  </si>
  <si>
    <t>23.</t>
  </si>
  <si>
    <t>24.</t>
  </si>
  <si>
    <t>25.</t>
  </si>
  <si>
    <t xml:space="preserve">Warunki udziału w postępowaniu spełnia/ nie spełnia </t>
  </si>
  <si>
    <t>spełnia</t>
  </si>
  <si>
    <t xml:space="preserve">„PERLEX”, mgr inż. Paweł Zarzycki
31632 Kraków, oś Oświecenia 13/33
</t>
  </si>
  <si>
    <t xml:space="preserve">GAMP s.c.
ul. Czrnowiejska 50B, 30-054 Kraków
</t>
  </si>
  <si>
    <t xml:space="preserve">Agencja Użytkowania i Poszanowania Energii Sp. z o.o.
91-334 Łódź, ul. Kwidzyńska 14
</t>
  </si>
  <si>
    <t xml:space="preserve">Pracownia Projektowao-Audytorska
Michał Ściborek 
93-420,00 Łodź ul. Amatorska 15
</t>
  </si>
  <si>
    <t xml:space="preserve">PHU „KWAT”
Marek Turczyn 
62-630 Luboń ul. Dąbrowskiegio  1
</t>
  </si>
  <si>
    <t xml:space="preserve">Śląskie Centrum Energetyki sp. z o.o.
42-690 Tworóg, ul. Grunwaldzka 1A
</t>
  </si>
  <si>
    <t xml:space="preserve">ADRZEJEWSKI
Doradztwo Usługi Energetyczne
91-205 Łódź, ul. Aleksandrowska 67/93
</t>
  </si>
  <si>
    <t xml:space="preserve">ASIG
Igor Kwiatkowski
Ul. Kosynierów  Gdyńskich 67/2, 51-686 Wrocław
</t>
  </si>
  <si>
    <t xml:space="preserve">Chartari Sp. z o.o.
Ul. Świerkowa 29, 62-500 Konin
</t>
  </si>
  <si>
    <t xml:space="preserve">Arkadiusz Kuryś
Osiedle Bolesława Prusa 25
72-400 Kamień Pomorski
</t>
  </si>
  <si>
    <t xml:space="preserve">„Energy Saver” Paweł Ksieżarek, 53-329 Wrocław
Pl. Powstańców Śląskich 15/1
</t>
  </si>
  <si>
    <t xml:space="preserve">mgr inż. Marcin Kuźma
Ul. Sympatyczna 15/21
35-314 Rzeszów
</t>
  </si>
  <si>
    <t xml:space="preserve">Grażyna Figuła GraFig Projekt
48-300 Nysa, ul. Kordeckiego 11/3
</t>
  </si>
  <si>
    <t>4 tygodnie</t>
  </si>
  <si>
    <t>14 tygodnie</t>
  </si>
  <si>
    <t>15 tygodnie</t>
  </si>
  <si>
    <t>16 tygodnie</t>
  </si>
  <si>
    <t>w wyznaczonym terminie</t>
  </si>
  <si>
    <t>Punkty I kryterium ceny WAGA kryterium -95%</t>
  </si>
  <si>
    <t xml:space="preserve">Punkty II kryterium  termin realizacji WAGA kryteruym 5% </t>
  </si>
  <si>
    <r>
      <t xml:space="preserve">Termin </t>
    </r>
    <r>
      <rPr>
        <b/>
        <sz val="10"/>
        <color rgb="FF000000"/>
        <rFont val="Times New Roman"/>
        <family val="1"/>
        <charset val="238"/>
      </rPr>
      <t xml:space="preserve">realizcaji </t>
    </r>
  </si>
  <si>
    <t>Centrum Doradztwa Energetycznego Sp. z o.o.
43-190 Mikołów ul. Krakowska 11</t>
  </si>
  <si>
    <t>PHU „AGIFA” Piotr Baca
ul. Pułaskiego 47, 33-100 Tarnów</t>
  </si>
  <si>
    <t xml:space="preserve">NEPTUN EKO 
Ul. Słowackiego 3, 84-230 Rumia
</t>
  </si>
  <si>
    <t xml:space="preserve">Niezależni Doradcy Energetyczni
Inż. Grzegorz Moskal
31-105 Kraków, ul. Zwierzyniecka 29
</t>
  </si>
  <si>
    <t xml:space="preserve">LT Projekt Tomasz Czajka 
93-218 Łódź, ul. Wandurskiego 8m.17
</t>
  </si>
  <si>
    <t>5 tygodni</t>
  </si>
  <si>
    <t>Obliczenia punktacji złożonych ofert na wykonanie audytu energetycznego budynków ZespołuSzkół Samorządowych w Dmosinie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</si>
</sst>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zcionka tekstu podstawowego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  <xf numFmtId="0" fontId="2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tabSelected="1" workbookViewId="0">
      <selection activeCell="B2" sqref="B2:J2"/>
    </sheetView>
  </sheetViews>
  <sheetFormatPr defaultRowHeight="14.25"/>
  <cols>
    <col min="1" max="1" width="2.875" customWidth="1"/>
    <col min="2" max="2" width="4.25" customWidth="1"/>
    <col min="3" max="3" width="39.625" customWidth="1"/>
    <col min="4" max="4" width="10.5" customWidth="1"/>
    <col min="5" max="5" width="9.625" customWidth="1"/>
    <col min="6" max="6" width="10.75" customWidth="1"/>
    <col min="7" max="7" width="12" customWidth="1"/>
    <col min="8" max="8" width="13" customWidth="1"/>
    <col min="9" max="9" width="11.75" customWidth="1"/>
    <col min="10" max="10" width="14.625" customWidth="1"/>
  </cols>
  <sheetData>
    <row r="2" spans="2:10" ht="15.75">
      <c r="B2" s="32" t="s">
        <v>59</v>
      </c>
      <c r="C2" s="33"/>
      <c r="D2" s="33"/>
      <c r="E2" s="33"/>
      <c r="F2" s="33"/>
      <c r="G2" s="33"/>
      <c r="H2" s="33"/>
      <c r="I2" s="33"/>
      <c r="J2" s="33"/>
    </row>
    <row r="3" spans="2:10" ht="15" thickBot="1"/>
    <row r="4" spans="2:10" ht="63.75" customHeight="1">
      <c r="B4" s="34" t="s">
        <v>0</v>
      </c>
      <c r="C4" s="30" t="s">
        <v>23</v>
      </c>
      <c r="D4" s="30" t="s">
        <v>24</v>
      </c>
      <c r="E4" s="30" t="s">
        <v>30</v>
      </c>
      <c r="F4" s="30" t="s">
        <v>25</v>
      </c>
      <c r="G4" s="30" t="s">
        <v>52</v>
      </c>
      <c r="H4" s="30" t="s">
        <v>50</v>
      </c>
      <c r="I4" s="30" t="s">
        <v>51</v>
      </c>
      <c r="J4" s="30" t="s">
        <v>26</v>
      </c>
    </row>
    <row r="5" spans="2:10" ht="47.25" customHeight="1" thickBot="1">
      <c r="B5" s="35"/>
      <c r="C5" s="31"/>
      <c r="D5" s="31"/>
      <c r="E5" s="31"/>
      <c r="F5" s="31"/>
      <c r="G5" s="31"/>
      <c r="H5" s="31"/>
      <c r="I5" s="31"/>
      <c r="J5" s="31"/>
    </row>
    <row r="6" spans="2:10" ht="50.25" customHeight="1">
      <c r="B6" s="7" t="s">
        <v>1</v>
      </c>
      <c r="C6" s="2" t="s">
        <v>32</v>
      </c>
      <c r="D6" s="29" t="s">
        <v>49</v>
      </c>
      <c r="E6" s="5" t="s">
        <v>31</v>
      </c>
      <c r="F6" s="1">
        <v>3000</v>
      </c>
      <c r="G6" s="5" t="s">
        <v>45</v>
      </c>
      <c r="H6" s="15">
        <f t="shared" ref="H6:H9" si="0">($F$10/F6)*95</f>
        <v>48.648550000000007</v>
      </c>
      <c r="I6" s="12">
        <v>5</v>
      </c>
      <c r="J6" s="16">
        <f>H6+I6</f>
        <v>53.648550000000007</v>
      </c>
    </row>
    <row r="7" spans="2:10" ht="48.75" customHeight="1">
      <c r="B7" s="8" t="s">
        <v>2</v>
      </c>
      <c r="C7" s="3" t="s">
        <v>33</v>
      </c>
      <c r="D7" s="29" t="s">
        <v>49</v>
      </c>
      <c r="E7" s="5" t="s">
        <v>31</v>
      </c>
      <c r="F7" s="1">
        <v>2952</v>
      </c>
      <c r="G7" s="5" t="s">
        <v>45</v>
      </c>
      <c r="H7" s="15">
        <f t="shared" si="0"/>
        <v>49.439583333333331</v>
      </c>
      <c r="I7" s="13">
        <v>5</v>
      </c>
      <c r="J7" s="16">
        <f t="shared" ref="J7:J12" si="1">H7+I7</f>
        <v>54.439583333333331</v>
      </c>
    </row>
    <row r="8" spans="2:10" ht="70.5" customHeight="1">
      <c r="B8" s="8" t="s">
        <v>3</v>
      </c>
      <c r="C8" s="3" t="s">
        <v>34</v>
      </c>
      <c r="D8" s="29" t="s">
        <v>49</v>
      </c>
      <c r="E8" s="5" t="s">
        <v>31</v>
      </c>
      <c r="F8" s="1">
        <v>3813</v>
      </c>
      <c r="G8" s="5" t="s">
        <v>45</v>
      </c>
      <c r="H8" s="15">
        <f t="shared" si="0"/>
        <v>38.275806451612901</v>
      </c>
      <c r="I8" s="13">
        <v>5</v>
      </c>
      <c r="J8" s="16">
        <f t="shared" si="1"/>
        <v>43.275806451612901</v>
      </c>
    </row>
    <row r="9" spans="2:10" ht="53.25" customHeight="1">
      <c r="B9" s="8" t="s">
        <v>4</v>
      </c>
      <c r="C9" s="3" t="s">
        <v>35</v>
      </c>
      <c r="D9" s="29" t="s">
        <v>49</v>
      </c>
      <c r="E9" s="5" t="s">
        <v>31</v>
      </c>
      <c r="F9" s="1">
        <v>4920</v>
      </c>
      <c r="G9" s="5" t="s">
        <v>45</v>
      </c>
      <c r="H9" s="15">
        <f t="shared" si="0"/>
        <v>29.663749999999997</v>
      </c>
      <c r="I9" s="13">
        <v>5</v>
      </c>
      <c r="J9" s="16">
        <f t="shared" si="1"/>
        <v>34.663749999999993</v>
      </c>
    </row>
    <row r="10" spans="2:10" ht="72.75" customHeight="1">
      <c r="B10" s="8" t="s">
        <v>5</v>
      </c>
      <c r="C10" s="3" t="s">
        <v>36</v>
      </c>
      <c r="D10" s="29" t="s">
        <v>49</v>
      </c>
      <c r="E10" s="5" t="s">
        <v>31</v>
      </c>
      <c r="F10" s="1">
        <v>1536.27</v>
      </c>
      <c r="G10" s="5" t="s">
        <v>45</v>
      </c>
      <c r="H10" s="15">
        <f>($F$10/F10)*95</f>
        <v>95</v>
      </c>
      <c r="I10" s="13">
        <v>5</v>
      </c>
      <c r="J10" s="16">
        <f t="shared" si="1"/>
        <v>100</v>
      </c>
    </row>
    <row r="11" spans="2:10" ht="45.75" customHeight="1">
      <c r="B11" s="8" t="s">
        <v>6</v>
      </c>
      <c r="C11" s="3" t="s">
        <v>37</v>
      </c>
      <c r="D11" s="29" t="s">
        <v>49</v>
      </c>
      <c r="E11" s="5" t="s">
        <v>31</v>
      </c>
      <c r="F11" s="1">
        <v>2500</v>
      </c>
      <c r="G11" s="5" t="s">
        <v>45</v>
      </c>
      <c r="H11" s="15">
        <f t="shared" ref="H11:H30" si="2">($F$10/F11)*95</f>
        <v>58.378259999999997</v>
      </c>
      <c r="I11" s="13">
        <v>5</v>
      </c>
      <c r="J11" s="16">
        <f t="shared" si="1"/>
        <v>63.378259999999997</v>
      </c>
    </row>
    <row r="12" spans="2:10" ht="66.75" customHeight="1">
      <c r="B12" s="8" t="s">
        <v>7</v>
      </c>
      <c r="C12" s="3" t="s">
        <v>53</v>
      </c>
      <c r="D12" s="29" t="s">
        <v>49</v>
      </c>
      <c r="E12" s="5" t="s">
        <v>31</v>
      </c>
      <c r="F12" s="1">
        <v>3450</v>
      </c>
      <c r="G12" s="5" t="s">
        <v>45</v>
      </c>
      <c r="H12" s="15">
        <f t="shared" si="2"/>
        <v>42.303086956521739</v>
      </c>
      <c r="I12" s="13">
        <v>5</v>
      </c>
      <c r="J12" s="16">
        <f t="shared" si="1"/>
        <v>47.303086956521739</v>
      </c>
    </row>
    <row r="13" spans="2:10" ht="65.25" customHeight="1">
      <c r="B13" s="8" t="s">
        <v>8</v>
      </c>
      <c r="C13" s="3" t="s">
        <v>54</v>
      </c>
      <c r="D13" s="29" t="s">
        <v>49</v>
      </c>
      <c r="E13" s="5" t="s">
        <v>31</v>
      </c>
      <c r="F13" s="1">
        <v>4752.72</v>
      </c>
      <c r="G13" s="5" t="s">
        <v>45</v>
      </c>
      <c r="H13" s="15">
        <f t="shared" si="2"/>
        <v>30.707815734989644</v>
      </c>
      <c r="I13" s="13">
        <v>5</v>
      </c>
      <c r="J13" s="17">
        <f>H13+I13</f>
        <v>35.707815734989644</v>
      </c>
    </row>
    <row r="14" spans="2:10" ht="60" customHeight="1">
      <c r="B14" s="8" t="s">
        <v>9</v>
      </c>
      <c r="C14" s="3" t="s">
        <v>55</v>
      </c>
      <c r="D14" s="29" t="s">
        <v>49</v>
      </c>
      <c r="E14" s="5" t="s">
        <v>31</v>
      </c>
      <c r="F14" s="1">
        <v>6761.31</v>
      </c>
      <c r="G14" s="5" t="s">
        <v>45</v>
      </c>
      <c r="H14" s="15">
        <f t="shared" si="2"/>
        <v>21.585410223758412</v>
      </c>
      <c r="I14" s="13">
        <v>5</v>
      </c>
      <c r="J14" s="17">
        <f t="shared" ref="J14:J30" si="3">H14+I14</f>
        <v>26.585410223758412</v>
      </c>
    </row>
    <row r="15" spans="2:10" ht="74.25" customHeight="1">
      <c r="B15" s="8" t="s">
        <v>10</v>
      </c>
      <c r="C15" s="3" t="s">
        <v>38</v>
      </c>
      <c r="D15" s="29" t="s">
        <v>49</v>
      </c>
      <c r="E15" s="5" t="s">
        <v>31</v>
      </c>
      <c r="F15" s="1">
        <v>2091</v>
      </c>
      <c r="G15" s="5" t="s">
        <v>45</v>
      </c>
      <c r="H15" s="15">
        <f t="shared" si="2"/>
        <v>69.797058823529412</v>
      </c>
      <c r="I15" s="13">
        <v>5</v>
      </c>
      <c r="J15" s="17">
        <f t="shared" si="3"/>
        <v>74.797058823529412</v>
      </c>
    </row>
    <row r="16" spans="2:10" ht="69" customHeight="1">
      <c r="B16" s="8" t="s">
        <v>11</v>
      </c>
      <c r="C16" s="3" t="s">
        <v>39</v>
      </c>
      <c r="D16" s="29" t="s">
        <v>49</v>
      </c>
      <c r="E16" s="5" t="s">
        <v>31</v>
      </c>
      <c r="F16" s="1">
        <v>3554.7</v>
      </c>
      <c r="G16" s="5" t="s">
        <v>46</v>
      </c>
      <c r="H16" s="15">
        <f t="shared" si="2"/>
        <v>41.057093425605537</v>
      </c>
      <c r="I16" s="13">
        <v>5</v>
      </c>
      <c r="J16" s="17">
        <f t="shared" si="3"/>
        <v>46.057093425605537</v>
      </c>
    </row>
    <row r="17" spans="2:10" ht="54" customHeight="1">
      <c r="B17" s="8" t="s">
        <v>12</v>
      </c>
      <c r="C17" s="3" t="s">
        <v>40</v>
      </c>
      <c r="D17" s="29" t="s">
        <v>49</v>
      </c>
      <c r="E17" s="5" t="s">
        <v>31</v>
      </c>
      <c r="F17" s="1">
        <v>2460</v>
      </c>
      <c r="G17" s="5" t="s">
        <v>47</v>
      </c>
      <c r="H17" s="15">
        <f t="shared" si="2"/>
        <v>59.327499999999993</v>
      </c>
      <c r="I17" s="13">
        <v>5</v>
      </c>
      <c r="J17" s="17">
        <f t="shared" si="3"/>
        <v>64.327499999999986</v>
      </c>
    </row>
    <row r="18" spans="2:10" ht="58.5" customHeight="1">
      <c r="B18" s="8" t="s">
        <v>13</v>
      </c>
      <c r="C18" s="3" t="s">
        <v>41</v>
      </c>
      <c r="D18" s="29" t="s">
        <v>49</v>
      </c>
      <c r="E18" s="5" t="s">
        <v>31</v>
      </c>
      <c r="F18" s="1">
        <v>1950</v>
      </c>
      <c r="G18" s="5" t="s">
        <v>48</v>
      </c>
      <c r="H18" s="15">
        <f t="shared" si="2"/>
        <v>74.843923076923076</v>
      </c>
      <c r="I18" s="13">
        <v>5</v>
      </c>
      <c r="J18" s="17">
        <f t="shared" si="3"/>
        <v>79.843923076923076</v>
      </c>
    </row>
    <row r="19" spans="2:10" ht="87.75" customHeight="1">
      <c r="B19" s="8" t="s">
        <v>14</v>
      </c>
      <c r="C19" s="3" t="s">
        <v>42</v>
      </c>
      <c r="D19" s="29" t="s">
        <v>49</v>
      </c>
      <c r="E19" s="5" t="s">
        <v>31</v>
      </c>
      <c r="F19" s="1">
        <v>2447.6999999999998</v>
      </c>
      <c r="G19" s="5" t="s">
        <v>45</v>
      </c>
      <c r="H19" s="15">
        <f t="shared" si="2"/>
        <v>59.625628140703519</v>
      </c>
      <c r="I19" s="13">
        <v>5</v>
      </c>
      <c r="J19" s="17">
        <f t="shared" si="3"/>
        <v>64.625628140703526</v>
      </c>
    </row>
    <row r="20" spans="2:10" ht="59.25" customHeight="1">
      <c r="B20" s="8" t="s">
        <v>15</v>
      </c>
      <c r="C20" s="3" t="s">
        <v>56</v>
      </c>
      <c r="D20" s="29" t="s">
        <v>49</v>
      </c>
      <c r="E20" s="5" t="s">
        <v>31</v>
      </c>
      <c r="F20" s="1">
        <v>11193</v>
      </c>
      <c r="G20" s="5" t="s">
        <v>45</v>
      </c>
      <c r="H20" s="15">
        <f t="shared" si="2"/>
        <v>13.039010989010988</v>
      </c>
      <c r="I20" s="13">
        <v>5</v>
      </c>
      <c r="J20" s="17">
        <f t="shared" si="3"/>
        <v>18.03901098901099</v>
      </c>
    </row>
    <row r="21" spans="2:10" ht="66.75" customHeight="1">
      <c r="B21" s="8" t="s">
        <v>16</v>
      </c>
      <c r="C21" s="3" t="s">
        <v>43</v>
      </c>
      <c r="D21" s="29" t="s">
        <v>49</v>
      </c>
      <c r="E21" s="5" t="s">
        <v>31</v>
      </c>
      <c r="F21" s="1">
        <v>6000</v>
      </c>
      <c r="G21" s="5" t="s">
        <v>45</v>
      </c>
      <c r="H21" s="15">
        <f t="shared" si="2"/>
        <v>24.324275000000004</v>
      </c>
      <c r="I21" s="13">
        <v>5</v>
      </c>
      <c r="J21" s="17">
        <f t="shared" si="3"/>
        <v>29.324275000000004</v>
      </c>
    </row>
    <row r="22" spans="2:10" ht="67.5" customHeight="1">
      <c r="B22" s="8" t="s">
        <v>17</v>
      </c>
      <c r="C22" s="3" t="s">
        <v>57</v>
      </c>
      <c r="D22" s="29" t="s">
        <v>49</v>
      </c>
      <c r="E22" s="5" t="s">
        <v>31</v>
      </c>
      <c r="F22" s="1">
        <v>15744</v>
      </c>
      <c r="G22" s="5" t="s">
        <v>45</v>
      </c>
      <c r="H22" s="15">
        <f t="shared" si="2"/>
        <v>9.2699218749999996</v>
      </c>
      <c r="I22" s="13">
        <v>5</v>
      </c>
      <c r="J22" s="17">
        <f t="shared" si="3"/>
        <v>14.269921875</v>
      </c>
    </row>
    <row r="23" spans="2:10" ht="66.75" customHeight="1">
      <c r="B23" s="8" t="s">
        <v>18</v>
      </c>
      <c r="C23" s="3" t="s">
        <v>44</v>
      </c>
      <c r="D23" s="29" t="s">
        <v>49</v>
      </c>
      <c r="E23" s="5" t="s">
        <v>31</v>
      </c>
      <c r="F23" s="1">
        <v>4790</v>
      </c>
      <c r="G23" s="5" t="s">
        <v>58</v>
      </c>
      <c r="H23" s="15">
        <f t="shared" si="2"/>
        <v>30.468820459290189</v>
      </c>
      <c r="I23" s="13">
        <v>0</v>
      </c>
      <c r="J23" s="17">
        <f t="shared" si="3"/>
        <v>30.468820459290189</v>
      </c>
    </row>
    <row r="24" spans="2:10" ht="69" customHeight="1">
      <c r="B24" s="8" t="s">
        <v>19</v>
      </c>
      <c r="C24" s="3"/>
      <c r="D24" s="29"/>
      <c r="E24" s="5"/>
      <c r="F24" s="1"/>
      <c r="G24" s="5"/>
      <c r="H24" s="15" t="e">
        <f t="shared" si="2"/>
        <v>#DIV/0!</v>
      </c>
      <c r="I24" s="13"/>
      <c r="J24" s="17" t="e">
        <f t="shared" si="3"/>
        <v>#DIV/0!</v>
      </c>
    </row>
    <row r="25" spans="2:10" ht="63" customHeight="1">
      <c r="B25" s="8" t="s">
        <v>20</v>
      </c>
      <c r="C25" s="3"/>
      <c r="D25" s="29"/>
      <c r="E25" s="5"/>
      <c r="F25" s="1"/>
      <c r="G25" s="5"/>
      <c r="H25" s="15" t="e">
        <f t="shared" si="2"/>
        <v>#DIV/0!</v>
      </c>
      <c r="I25" s="13"/>
      <c r="J25" s="17" t="e">
        <f t="shared" si="3"/>
        <v>#DIV/0!</v>
      </c>
    </row>
    <row r="26" spans="2:10" ht="15.75">
      <c r="B26" s="8" t="s">
        <v>21</v>
      </c>
      <c r="C26" s="3"/>
      <c r="D26" s="4"/>
      <c r="E26" s="6"/>
      <c r="F26" s="1"/>
      <c r="G26" s="4"/>
      <c r="H26" s="15" t="e">
        <f t="shared" si="2"/>
        <v>#DIV/0!</v>
      </c>
      <c r="I26" s="13"/>
      <c r="J26" s="17" t="e">
        <f t="shared" si="3"/>
        <v>#DIV/0!</v>
      </c>
    </row>
    <row r="27" spans="2:10" ht="15.75">
      <c r="B27" s="22" t="s">
        <v>22</v>
      </c>
      <c r="C27" s="23"/>
      <c r="D27" s="24"/>
      <c r="E27" s="25"/>
      <c r="F27" s="26"/>
      <c r="G27" s="24"/>
      <c r="H27" s="15" t="e">
        <f t="shared" si="2"/>
        <v>#DIV/0!</v>
      </c>
      <c r="I27" s="27"/>
      <c r="J27" s="28" t="e">
        <f t="shared" si="3"/>
        <v>#DIV/0!</v>
      </c>
    </row>
    <row r="28" spans="2:10" ht="15.75">
      <c r="B28" s="8" t="s">
        <v>27</v>
      </c>
      <c r="C28" s="3"/>
      <c r="D28" s="4"/>
      <c r="E28" s="6"/>
      <c r="F28" s="1"/>
      <c r="G28" s="4"/>
      <c r="H28" s="15" t="e">
        <f t="shared" si="2"/>
        <v>#DIV/0!</v>
      </c>
      <c r="I28" s="13"/>
      <c r="J28" s="17" t="e">
        <f t="shared" si="3"/>
        <v>#DIV/0!</v>
      </c>
    </row>
    <row r="29" spans="2:10" ht="15.75">
      <c r="B29" s="8" t="s">
        <v>28</v>
      </c>
      <c r="C29" s="3"/>
      <c r="D29" s="4"/>
      <c r="E29" s="6"/>
      <c r="F29" s="1"/>
      <c r="G29" s="4"/>
      <c r="H29" s="15" t="e">
        <f t="shared" si="2"/>
        <v>#DIV/0!</v>
      </c>
      <c r="I29" s="13"/>
      <c r="J29" s="17" t="e">
        <f t="shared" si="3"/>
        <v>#DIV/0!</v>
      </c>
    </row>
    <row r="30" spans="2:10" ht="16.5" thickBot="1">
      <c r="B30" s="18" t="s">
        <v>29</v>
      </c>
      <c r="C30" s="19"/>
      <c r="D30" s="10"/>
      <c r="E30" s="20"/>
      <c r="F30" s="11"/>
      <c r="G30" s="10"/>
      <c r="H30" s="15" t="e">
        <f t="shared" si="2"/>
        <v>#DIV/0!</v>
      </c>
      <c r="I30" s="14"/>
      <c r="J30" s="21" t="e">
        <f t="shared" si="3"/>
        <v>#DIV/0!</v>
      </c>
    </row>
    <row r="31" spans="2:10" ht="15">
      <c r="C31" s="9"/>
    </row>
  </sheetData>
  <mergeCells count="10">
    <mergeCell ref="H4:H5"/>
    <mergeCell ref="I4:I5"/>
    <mergeCell ref="J4:J5"/>
    <mergeCell ref="B2:J2"/>
    <mergeCell ref="C4:C5"/>
    <mergeCell ref="D4:D5"/>
    <mergeCell ref="E4:E5"/>
    <mergeCell ref="G4:G5"/>
    <mergeCell ref="F4:F5"/>
    <mergeCell ref="B4:B5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Dmosin</cp:lastModifiedBy>
  <cp:lastPrinted>2016-12-06T14:16:56Z</cp:lastPrinted>
  <dcterms:created xsi:type="dcterms:W3CDTF">2013-12-10T13:17:38Z</dcterms:created>
  <dcterms:modified xsi:type="dcterms:W3CDTF">2016-12-06T14:17:12Z</dcterms:modified>
</cp:coreProperties>
</file>