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\\vm01\PROJEKTY_TECHMEKO\ROK_2022\T_07_22_PROJSERW_PALAC_SIERAKOW\07_KOSZTORYSY\"/>
    </mc:Choice>
  </mc:AlternateContent>
  <xr:revisionPtr revIDLastSave="0" documentId="13_ncr:1_{5E1293E1-57F2-4AAD-B9AB-741988A0510D}" xr6:coauthVersionLast="47" xr6:coauthVersionMax="47" xr10:uidLastSave="{00000000-0000-0000-0000-000000000000}"/>
  <bookViews>
    <workbookView xWindow="-120" yWindow="-120" windowWidth="29040" windowHeight="15840" tabRatio="500" xr2:uid="{00000000-000D-0000-FFFF-FFFF00000000}"/>
  </bookViews>
  <sheets>
    <sheet name="Arkusz1" sheetId="1" r:id="rId1"/>
    <sheet name="Arkusz2" sheetId="2" r:id="rId2"/>
    <sheet name="Arkusz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H28" i="1" l="1"/>
  <c r="H29" i="1"/>
  <c r="H25" i="1"/>
  <c r="K25" i="1" s="1"/>
  <c r="H22" i="1"/>
  <c r="K29" i="1"/>
  <c r="G31" i="1"/>
  <c r="G19" i="1"/>
  <c r="H31" i="1"/>
  <c r="H30" i="1"/>
  <c r="H27" i="1"/>
  <c r="H26" i="1"/>
  <c r="H24" i="1"/>
  <c r="H23" i="1"/>
  <c r="K23" i="1" s="1"/>
  <c r="H21" i="1"/>
  <c r="H20" i="1"/>
  <c r="K20" i="1" s="1"/>
  <c r="H15" i="1"/>
  <c r="K15" i="1" s="1"/>
  <c r="H14" i="1"/>
  <c r="K14" i="1" s="1"/>
  <c r="H13" i="1"/>
  <c r="K13" i="1" s="1"/>
  <c r="H12" i="1"/>
  <c r="K12" i="1" s="1"/>
  <c r="H18" i="1"/>
  <c r="H19" i="1"/>
  <c r="K28" i="1" l="1"/>
  <c r="K21" i="1"/>
  <c r="K27" i="1"/>
  <c r="K22" i="1"/>
  <c r="K26" i="1"/>
  <c r="K30" i="1"/>
  <c r="K16" i="1"/>
  <c r="K31" i="1"/>
  <c r="K24" i="1"/>
  <c r="K19" i="1"/>
  <c r="K18" i="1"/>
  <c r="K32" i="1" l="1"/>
  <c r="K34" i="1" s="1"/>
  <c r="D6" i="1" l="1"/>
  <c r="K35" i="1"/>
</calcChain>
</file>

<file path=xl/sharedStrings.xml><?xml version="1.0" encoding="utf-8"?>
<sst xmlns="http://schemas.openxmlformats.org/spreadsheetml/2006/main" count="90" uniqueCount="73">
  <si>
    <t>DATA REWIZJI:</t>
  </si>
  <si>
    <t>OPIS ROBÓT:</t>
  </si>
  <si>
    <t>ADRES INWESTYCJI:</t>
  </si>
  <si>
    <t>WARTOŚĆ PROJEKTU:</t>
  </si>
  <si>
    <t>INWESTOR:</t>
  </si>
  <si>
    <t>OPRACOWYWAŁ:</t>
  </si>
  <si>
    <t>ADRES INWESTORA:</t>
  </si>
  <si>
    <t>Lp.</t>
  </si>
  <si>
    <t>Opis robót</t>
  </si>
  <si>
    <t>j.m.</t>
  </si>
  <si>
    <t>Obmiar</t>
  </si>
  <si>
    <t>Cena jednostkowa  NETTO [ PLN ]</t>
  </si>
  <si>
    <t>Cena jednostkowa robocizny NETTO [ PLN ]</t>
  </si>
  <si>
    <t>Cena jednostkowa materiału NETTO [ PLN ]</t>
  </si>
  <si>
    <t>3</t>
  </si>
  <si>
    <t>1.</t>
  </si>
  <si>
    <t>3.</t>
  </si>
  <si>
    <t>4.</t>
  </si>
  <si>
    <t>RAZEM:</t>
  </si>
  <si>
    <t xml:space="preserve"> WARTOŚĆ CAŁKOWITA OFERTY NETTO:</t>
  </si>
  <si>
    <t>OPIS DODATKOWY  /  KOMENTARZ DO OFERTY :</t>
  </si>
  <si>
    <t>UWAGI DO OFERTY :</t>
  </si>
  <si>
    <t>Pieczęć / podpis osoby upoważnionej:</t>
  </si>
  <si>
    <t>Ważność oferty :</t>
  </si>
  <si>
    <t>Termin płatności :</t>
  </si>
  <si>
    <t xml:space="preserve"> WARTOŚĆ CAŁKOWITA OFERTY BRUTTO (z 23% VAT):</t>
  </si>
  <si>
    <t>2.</t>
  </si>
  <si>
    <t>kg</t>
  </si>
  <si>
    <t>DATA OPRACOWANIA:</t>
  </si>
  <si>
    <t>Uwagi</t>
  </si>
  <si>
    <t>Wartość robót NETTO  [ PLN ]</t>
  </si>
  <si>
    <t xml:space="preserve">Powyższe ceny są cenami netto. Do kwoty należy doliczyć podatek VAT zgodnie z obowiązującą stawką.
 </t>
  </si>
  <si>
    <t>mgr inż.Arkadiusz SZOSTEK</t>
  </si>
  <si>
    <t>REMONT DACHU</t>
  </si>
  <si>
    <t>Sieraków Sląski Al. Parkowa 4</t>
  </si>
  <si>
    <t>Gmina Ciasna</t>
  </si>
  <si>
    <t>ul. Nowa 1a, 42-793 Ciasna</t>
  </si>
  <si>
    <r>
      <t>m</t>
    </r>
    <r>
      <rPr>
        <vertAlign val="superscript"/>
        <sz val="10"/>
        <rFont val="Calibri"/>
        <family val="2"/>
        <charset val="238"/>
      </rPr>
      <t>3</t>
    </r>
  </si>
  <si>
    <t>KONSTRUCJA DREWNIANA</t>
  </si>
  <si>
    <t>KONSTRUKCJA ŻELBETOWA</t>
  </si>
  <si>
    <t>Stopy żelbetowe
beton C20/25</t>
  </si>
  <si>
    <t>1a.</t>
  </si>
  <si>
    <t>1b.</t>
  </si>
  <si>
    <t>2a.</t>
  </si>
  <si>
    <t>2b.</t>
  </si>
  <si>
    <t>Słupy żelbetowe
beton C20/25</t>
  </si>
  <si>
    <t>Wieńce żelbetowe
beton C20/25</t>
  </si>
  <si>
    <t>3a.</t>
  </si>
  <si>
    <t>3b.</t>
  </si>
  <si>
    <t>4a.</t>
  </si>
  <si>
    <t>4b.</t>
  </si>
  <si>
    <t>Belki żelbetowe
beton C20/25</t>
  </si>
  <si>
    <r>
      <t xml:space="preserve">Zbrojenie stóp
pręty </t>
    </r>
    <r>
      <rPr>
        <sz val="10"/>
        <rFont val="Symbol"/>
        <family val="1"/>
        <charset val="2"/>
      </rPr>
      <t>f</t>
    </r>
    <r>
      <rPr>
        <sz val="10"/>
        <rFont val="Calibri"/>
        <family val="2"/>
        <charset val="238"/>
      </rPr>
      <t xml:space="preserve"> 12mm, stal AIII-N</t>
    </r>
  </si>
  <si>
    <t>5a.</t>
  </si>
  <si>
    <t>5b.</t>
  </si>
  <si>
    <t>Stropy żelbetowe
beton C20/25</t>
  </si>
  <si>
    <t>KOSZTORYS</t>
  </si>
  <si>
    <r>
      <t xml:space="preserve">Zbrojenie stropów
pręty </t>
    </r>
    <r>
      <rPr>
        <sz val="10"/>
        <rFont val="Symbol"/>
        <family val="1"/>
        <charset val="2"/>
      </rPr>
      <t>f</t>
    </r>
    <r>
      <rPr>
        <sz val="10"/>
        <rFont val="Calibri"/>
        <family val="2"/>
        <charset val="238"/>
      </rPr>
      <t xml:space="preserve"> 12mm, stal AIII-N</t>
    </r>
  </si>
  <si>
    <t>Konstrukcja drewniana więźby dachowej
cześć środkowa
drewno klasy C24, impregnowane</t>
  </si>
  <si>
    <t>Konstrukcja drewniana więźby dachowej
skrzydło lewe
drewno klasy C24, impregnowane</t>
  </si>
  <si>
    <t>Konstrukcja drewniana więźby dachowej
skrzydło prawe z wieżą
drewno klasy C24, impregnowane</t>
  </si>
  <si>
    <t>Konstrukcja drewniana stropów poddasza skrzydła lewego i prawego
drewno klasy C24, impregnowane</t>
  </si>
  <si>
    <r>
      <t xml:space="preserve">Zbrojenie słupów
pręty </t>
    </r>
    <r>
      <rPr>
        <sz val="10"/>
        <rFont val="Symbol"/>
        <family val="1"/>
        <charset val="2"/>
      </rPr>
      <t>f</t>
    </r>
    <r>
      <rPr>
        <sz val="10"/>
        <rFont val="Calibri"/>
        <family val="2"/>
        <charset val="238"/>
      </rPr>
      <t xml:space="preserve"> 16mm, stal AIII-N</t>
    </r>
  </si>
  <si>
    <r>
      <t xml:space="preserve">Zbrojenie słupów
strzemiona </t>
    </r>
    <r>
      <rPr>
        <sz val="10"/>
        <rFont val="Symbol"/>
        <family val="1"/>
        <charset val="2"/>
      </rPr>
      <t>f</t>
    </r>
    <r>
      <rPr>
        <sz val="10"/>
        <rFont val="Calibri"/>
        <family val="2"/>
        <charset val="238"/>
      </rPr>
      <t xml:space="preserve"> 8mm , stal AIII-N</t>
    </r>
  </si>
  <si>
    <r>
      <t xml:space="preserve">Zbrojenie wieńców
pręty </t>
    </r>
    <r>
      <rPr>
        <sz val="10"/>
        <rFont val="Symbol"/>
        <family val="1"/>
        <charset val="2"/>
      </rPr>
      <t>f</t>
    </r>
    <r>
      <rPr>
        <sz val="10"/>
        <rFont val="Calibri"/>
        <family val="2"/>
        <charset val="238"/>
      </rPr>
      <t xml:space="preserve"> 12mm, stal AIII-N</t>
    </r>
  </si>
  <si>
    <r>
      <t xml:space="preserve">Zbrojenie wieńców
strzemiona </t>
    </r>
    <r>
      <rPr>
        <sz val="10"/>
        <rFont val="Symbol"/>
        <family val="1"/>
        <charset val="2"/>
      </rPr>
      <t>f</t>
    </r>
    <r>
      <rPr>
        <sz val="10"/>
        <rFont val="Calibri"/>
        <family val="2"/>
        <charset val="238"/>
      </rPr>
      <t xml:space="preserve"> 8mm , stal AIII-N</t>
    </r>
  </si>
  <si>
    <r>
      <t xml:space="preserve">Zbrojenie belek
pręty </t>
    </r>
    <r>
      <rPr>
        <sz val="10"/>
        <rFont val="Symbol"/>
        <family val="1"/>
        <charset val="2"/>
      </rPr>
      <t>f</t>
    </r>
    <r>
      <rPr>
        <sz val="10"/>
        <rFont val="Calibri"/>
        <family val="2"/>
        <charset val="238"/>
      </rPr>
      <t xml:space="preserve"> 16mm, stal AIII-N</t>
    </r>
  </si>
  <si>
    <r>
      <t xml:space="preserve">Zbrojenie belek
strzemiona </t>
    </r>
    <r>
      <rPr>
        <sz val="10"/>
        <rFont val="Symbol"/>
        <family val="1"/>
        <charset val="2"/>
      </rPr>
      <t>f</t>
    </r>
    <r>
      <rPr>
        <sz val="10"/>
        <rFont val="Calibri"/>
        <family val="2"/>
        <charset val="238"/>
      </rPr>
      <t xml:space="preserve"> 8mm , stal AIII-N</t>
    </r>
  </si>
  <si>
    <r>
      <t xml:space="preserve">Zbrojenie belek
pręty </t>
    </r>
    <r>
      <rPr>
        <sz val="10"/>
        <rFont val="Symbol"/>
        <family val="1"/>
        <charset val="2"/>
      </rPr>
      <t>f</t>
    </r>
    <r>
      <rPr>
        <sz val="10"/>
        <rFont val="Calibri"/>
        <family val="2"/>
        <charset val="238"/>
      </rPr>
      <t xml:space="preserve"> 12mm, stal AIII-N</t>
    </r>
  </si>
  <si>
    <t>2c.</t>
  </si>
  <si>
    <t>3c.</t>
  </si>
  <si>
    <t>4c.</t>
  </si>
  <si>
    <t>4d.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</si>
</sst>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#,##0.00&quot; F &quot;;[Red]\(#,##0.00&quot; F)&quot;"/>
    <numFmt numFmtId="165" formatCode="\ * #,##0.00&quot; zł &quot;;\-* #,##0.00&quot; zł &quot;;\ * \-#&quot; zł &quot;;\ @\ "/>
    <numFmt numFmtId="166" formatCode="yyyy\-mm\-dd"/>
    <numFmt numFmtId="167" formatCode="#,##0.00&quot; zł&quot;"/>
    <numFmt numFmtId="168" formatCode="#,##0.00\ &quot;zł&quot;"/>
    <numFmt numFmtId="169" formatCode="0.0"/>
  </numFmts>
  <fonts count="23">
    <font>
      <sz val="11"/>
      <color rgb="FF000000"/>
      <name val="Calibri"/>
      <family val="2"/>
      <charset val="238"/>
    </font>
    <font>
      <sz val="8"/>
      <name val="Arial"/>
      <family val="2"/>
      <charset val="238"/>
    </font>
    <font>
      <sz val="11"/>
      <color rgb="FF000000"/>
      <name val="Czcionka tekstu podstawowego"/>
      <family val="2"/>
      <charset val="238"/>
    </font>
    <font>
      <sz val="10"/>
      <name val="Arial"/>
      <family val="2"/>
      <charset val="238"/>
    </font>
    <font>
      <sz val="9"/>
      <color rgb="FF000000"/>
      <name val="Arial CE"/>
      <charset val="238"/>
    </font>
    <font>
      <sz val="9"/>
      <color rgb="FF000000"/>
      <name val="Arial"/>
      <family val="2"/>
      <charset val="238"/>
    </font>
    <font>
      <sz val="11"/>
      <color rgb="FF000000"/>
      <name val="Arial CE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u/>
      <sz val="9"/>
      <name val="Arial"/>
      <family val="2"/>
      <charset val="238"/>
    </font>
    <font>
      <b/>
      <sz val="9"/>
      <color rgb="FF000000"/>
      <name val="Arial CE"/>
      <charset val="238"/>
    </font>
    <font>
      <b/>
      <sz val="8"/>
      <name val="Arial CE"/>
      <charset val="238"/>
    </font>
    <font>
      <sz val="8"/>
      <color rgb="FF000000"/>
      <name val="Arial CE"/>
      <charset val="238"/>
    </font>
    <font>
      <sz val="8"/>
      <name val="Arial CE"/>
      <charset val="238"/>
    </font>
    <font>
      <b/>
      <sz val="11"/>
      <name val="Arial"/>
      <family val="2"/>
      <charset val="238"/>
    </font>
    <font>
      <sz val="11"/>
      <color rgb="FF000000"/>
      <name val="Calibri"/>
      <family val="2"/>
      <charset val="238"/>
    </font>
    <font>
      <sz val="8"/>
      <name val="Calibri"/>
      <family val="2"/>
      <charset val="238"/>
    </font>
    <font>
      <sz val="10"/>
      <color rgb="FF000000"/>
      <name val="Calibri"/>
      <family val="2"/>
      <charset val="238"/>
    </font>
    <font>
      <sz val="10"/>
      <name val="Calibri"/>
      <family val="2"/>
      <charset val="238"/>
    </font>
    <font>
      <sz val="10"/>
      <name val="Calibri"/>
      <family val="2"/>
      <charset val="238"/>
      <scheme val="minor"/>
    </font>
    <font>
      <b/>
      <sz val="10"/>
      <color rgb="FF0070C0"/>
      <name val="Calibri"/>
      <family val="2"/>
      <charset val="238"/>
      <scheme val="minor"/>
    </font>
    <font>
      <vertAlign val="superscript"/>
      <sz val="10"/>
      <name val="Calibri"/>
      <family val="2"/>
      <charset val="238"/>
    </font>
    <font>
      <sz val="10"/>
      <name val="Symbol"/>
      <family val="1"/>
      <charset val="2"/>
    </font>
  </fonts>
  <fills count="7">
    <fill>
      <patternFill patternType="none"/>
    </fill>
    <fill>
      <patternFill patternType="gray125"/>
    </fill>
    <fill>
      <patternFill patternType="solid">
        <fgColor rgb="FFEEECE1"/>
        <bgColor rgb="FFFFF5CE"/>
      </patternFill>
    </fill>
    <fill>
      <patternFill patternType="solid">
        <fgColor rgb="FFCCCCCC"/>
        <bgColor rgb="FFCCCCFF"/>
      </patternFill>
    </fill>
    <fill>
      <patternFill patternType="solid">
        <fgColor rgb="FFFFF5CE"/>
        <bgColor rgb="FFEEECE1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5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9">
    <xf numFmtId="0" fontId="0" fillId="0" borderId="0"/>
    <xf numFmtId="165" fontId="15" fillId="0" borderId="0" applyBorder="0" applyProtection="0"/>
    <xf numFmtId="164" fontId="1" fillId="0" borderId="0" applyBorder="0" applyProtection="0">
      <alignment vertical="center"/>
    </xf>
    <xf numFmtId="1" fontId="1" fillId="0" borderId="0"/>
    <xf numFmtId="0" fontId="1" fillId="0" borderId="0">
      <alignment vertical="center"/>
    </xf>
    <xf numFmtId="0" fontId="2" fillId="0" borderId="0"/>
    <xf numFmtId="0" fontId="3" fillId="0" borderId="0"/>
    <xf numFmtId="0" fontId="3" fillId="0" borderId="0"/>
    <xf numFmtId="165" fontId="3" fillId="0" borderId="0" applyBorder="0" applyProtection="0"/>
  </cellStyleXfs>
  <cellXfs count="81">
    <xf numFmtId="0" fontId="0" fillId="0" borderId="0" xfId="0"/>
    <xf numFmtId="0" fontId="4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2" fontId="5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right" vertical="center"/>
    </xf>
    <xf numFmtId="0" fontId="6" fillId="0" borderId="0" xfId="0" applyFont="1" applyAlignment="1">
      <alignment vertical="center"/>
    </xf>
    <xf numFmtId="0" fontId="8" fillId="0" borderId="2" xfId="0" applyFont="1" applyBorder="1" applyAlignment="1">
      <alignment horizontal="center" vertical="center"/>
    </xf>
    <xf numFmtId="166" fontId="4" fillId="0" borderId="2" xfId="0" applyNumberFormat="1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6" xfId="0" applyFont="1" applyBorder="1" applyAlignment="1">
      <alignment horizontal="left" vertical="center"/>
    </xf>
    <xf numFmtId="0" fontId="7" fillId="0" borderId="7" xfId="0" applyFont="1" applyBorder="1" applyAlignment="1">
      <alignment horizontal="left" vertical="center"/>
    </xf>
    <xf numFmtId="3" fontId="11" fillId="2" borderId="11" xfId="4" applyNumberFormat="1" applyFont="1" applyFill="1" applyBorder="1" applyAlignment="1">
      <alignment horizontal="center" vertical="center" wrapText="1"/>
    </xf>
    <xf numFmtId="3" fontId="11" fillId="2" borderId="13" xfId="4" applyNumberFormat="1" applyFont="1" applyFill="1" applyBorder="1" applyAlignment="1">
      <alignment horizontal="center" vertical="center" wrapText="1"/>
    </xf>
    <xf numFmtId="3" fontId="11" fillId="2" borderId="4" xfId="4" applyNumberFormat="1" applyFont="1" applyFill="1" applyBorder="1" applyAlignment="1">
      <alignment horizontal="center" vertical="center" wrapText="1"/>
    </xf>
    <xf numFmtId="1" fontId="12" fillId="0" borderId="0" xfId="0" applyNumberFormat="1" applyFont="1" applyAlignment="1">
      <alignment horizontal="center" vertical="center"/>
    </xf>
    <xf numFmtId="3" fontId="13" fillId="2" borderId="10" xfId="4" applyNumberFormat="1" applyFont="1" applyFill="1" applyBorder="1" applyAlignment="1">
      <alignment horizontal="center" vertical="center"/>
    </xf>
    <xf numFmtId="3" fontId="13" fillId="2" borderId="14" xfId="4" applyNumberFormat="1" applyFont="1" applyFill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left" vertical="center"/>
    </xf>
    <xf numFmtId="2" fontId="7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right" vertical="center"/>
    </xf>
    <xf numFmtId="165" fontId="8" fillId="4" borderId="2" xfId="0" applyNumberFormat="1" applyFont="1" applyFill="1" applyBorder="1" applyAlignment="1">
      <alignment horizontal="right" vertical="center" wrapText="1"/>
    </xf>
    <xf numFmtId="165" fontId="8" fillId="4" borderId="18" xfId="1" applyFont="1" applyFill="1" applyBorder="1" applyAlignment="1" applyProtection="1">
      <alignment horizontal="right" vertical="center"/>
    </xf>
    <xf numFmtId="0" fontId="7" fillId="4" borderId="9" xfId="0" applyFont="1" applyFill="1" applyBorder="1" applyAlignment="1">
      <alignment horizontal="center" vertical="center"/>
    </xf>
    <xf numFmtId="0" fontId="7" fillId="0" borderId="19" xfId="0" applyFont="1" applyBorder="1" applyAlignment="1">
      <alignment horizontal="center" vertical="center"/>
    </xf>
    <xf numFmtId="0" fontId="7" fillId="4" borderId="2" xfId="0" applyFont="1" applyFill="1" applyBorder="1" applyAlignment="1">
      <alignment horizontal="center" vertical="center" wrapText="1"/>
    </xf>
    <xf numFmtId="168" fontId="17" fillId="5" borderId="22" xfId="0" applyNumberFormat="1" applyFont="1" applyFill="1" applyBorder="1" applyAlignment="1">
      <alignment horizontal="center" vertical="center"/>
    </xf>
    <xf numFmtId="1" fontId="17" fillId="5" borderId="24" xfId="0" applyNumberFormat="1" applyFont="1" applyFill="1" applyBorder="1" applyAlignment="1">
      <alignment horizontal="center" vertical="center" shrinkToFit="1"/>
    </xf>
    <xf numFmtId="0" fontId="18" fillId="5" borderId="25" xfId="0" applyFont="1" applyFill="1" applyBorder="1" applyAlignment="1">
      <alignment horizontal="center" vertical="center" wrapText="1"/>
    </xf>
    <xf numFmtId="165" fontId="19" fillId="0" borderId="15" xfId="1" applyFont="1" applyBorder="1" applyAlignment="1" applyProtection="1">
      <alignment horizontal="center" vertical="center" wrapText="1"/>
    </xf>
    <xf numFmtId="165" fontId="19" fillId="0" borderId="15" xfId="0" applyNumberFormat="1" applyFont="1" applyBorder="1" applyAlignment="1">
      <alignment horizontal="right" vertical="center" wrapText="1"/>
    </xf>
    <xf numFmtId="0" fontId="19" fillId="0" borderId="21" xfId="0" applyFont="1" applyBorder="1" applyAlignment="1">
      <alignment horizontal="center" vertical="center" wrapText="1"/>
    </xf>
    <xf numFmtId="165" fontId="19" fillId="0" borderId="15" xfId="1" applyFont="1" applyBorder="1" applyAlignment="1" applyProtection="1">
      <alignment horizontal="right" vertical="center" wrapText="1"/>
    </xf>
    <xf numFmtId="165" fontId="20" fillId="0" borderId="15" xfId="1" applyFont="1" applyBorder="1" applyAlignment="1" applyProtection="1">
      <alignment horizontal="right" vertical="center" wrapText="1"/>
    </xf>
    <xf numFmtId="3" fontId="13" fillId="2" borderId="14" xfId="4" applyNumberFormat="1" applyFont="1" applyFill="1" applyBorder="1" applyAlignment="1">
      <alignment horizontal="center" vertical="center"/>
    </xf>
    <xf numFmtId="169" fontId="17" fillId="5" borderId="24" xfId="0" applyNumberFormat="1" applyFont="1" applyFill="1" applyBorder="1" applyAlignment="1">
      <alignment horizontal="center" vertical="center" shrinkToFit="1"/>
    </xf>
    <xf numFmtId="169" fontId="17" fillId="6" borderId="24" xfId="0" applyNumberFormat="1" applyFont="1" applyFill="1" applyBorder="1" applyAlignment="1">
      <alignment horizontal="center" vertical="center" shrinkToFit="1"/>
    </xf>
    <xf numFmtId="0" fontId="18" fillId="5" borderId="16" xfId="0" applyFont="1" applyFill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167" fontId="8" fillId="0" borderId="9" xfId="0" applyNumberFormat="1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3" fontId="11" fillId="2" borderId="12" xfId="4" applyNumberFormat="1" applyFont="1" applyFill="1" applyBorder="1" applyAlignment="1">
      <alignment horizontal="center" vertical="center" wrapText="1"/>
    </xf>
    <xf numFmtId="3" fontId="13" fillId="2" borderId="14" xfId="4" applyNumberFormat="1" applyFont="1" applyFill="1" applyBorder="1" applyAlignment="1">
      <alignment horizontal="center" vertical="center"/>
    </xf>
    <xf numFmtId="0" fontId="8" fillId="4" borderId="8" xfId="0" applyFont="1" applyFill="1" applyBorder="1" applyAlignment="1">
      <alignment horizontal="right" vertical="center"/>
    </xf>
    <xf numFmtId="2" fontId="8" fillId="0" borderId="2" xfId="4" applyNumberFormat="1" applyFont="1" applyBorder="1" applyAlignment="1">
      <alignment horizontal="center" vertical="center" wrapText="1"/>
    </xf>
    <xf numFmtId="2" fontId="7" fillId="0" borderId="2" xfId="4" applyNumberFormat="1" applyFont="1" applyBorder="1" applyAlignment="1">
      <alignment horizontal="left" vertical="center" wrapText="1"/>
    </xf>
    <xf numFmtId="0" fontId="8" fillId="4" borderId="8" xfId="0" applyFont="1" applyFill="1" applyBorder="1" applyAlignment="1">
      <alignment horizontal="right" vertical="center" wrapText="1"/>
    </xf>
    <xf numFmtId="0" fontId="8" fillId="4" borderId="2" xfId="0" applyFont="1" applyFill="1" applyBorder="1" applyAlignment="1">
      <alignment horizontal="right" vertical="center" wrapText="1"/>
    </xf>
    <xf numFmtId="0" fontId="18" fillId="5" borderId="22" xfId="0" applyFont="1" applyFill="1" applyBorder="1" applyAlignment="1">
      <alignment horizontal="left" vertical="center" wrapText="1"/>
    </xf>
    <xf numFmtId="0" fontId="18" fillId="5" borderId="23" xfId="0" applyFont="1" applyFill="1" applyBorder="1" applyAlignment="1">
      <alignment horizontal="left" vertical="center" wrapText="1"/>
    </xf>
    <xf numFmtId="0" fontId="18" fillId="5" borderId="34" xfId="0" applyFont="1" applyFill="1" applyBorder="1" applyAlignment="1">
      <alignment horizontal="left" vertical="center" wrapText="1"/>
    </xf>
    <xf numFmtId="2" fontId="7" fillId="0" borderId="17" xfId="4" applyNumberFormat="1" applyFont="1" applyBorder="1" applyAlignment="1">
      <alignment horizontal="center" vertical="center" wrapText="1"/>
    </xf>
    <xf numFmtId="2" fontId="7" fillId="0" borderId="2" xfId="4" applyNumberFormat="1" applyFont="1" applyBorder="1" applyAlignment="1">
      <alignment horizontal="center" vertical="center" wrapText="1"/>
    </xf>
    <xf numFmtId="2" fontId="7" fillId="0" borderId="20" xfId="4" applyNumberFormat="1" applyFont="1" applyBorder="1" applyAlignment="1">
      <alignment horizontal="center" vertical="center" wrapText="1"/>
    </xf>
    <xf numFmtId="0" fontId="14" fillId="3" borderId="5" xfId="0" applyFont="1" applyFill="1" applyBorder="1" applyAlignment="1">
      <alignment horizontal="center" vertical="center" wrapText="1"/>
    </xf>
    <xf numFmtId="0" fontId="14" fillId="3" borderId="6" xfId="0" applyFont="1" applyFill="1" applyBorder="1" applyAlignment="1">
      <alignment horizontal="center" vertical="center" wrapText="1"/>
    </xf>
    <xf numFmtId="0" fontId="14" fillId="3" borderId="7" xfId="0" applyFont="1" applyFill="1" applyBorder="1" applyAlignment="1">
      <alignment horizontal="center" vertical="center" wrapText="1"/>
    </xf>
    <xf numFmtId="0" fontId="10" fillId="0" borderId="27" xfId="0" applyFont="1" applyBorder="1" applyAlignment="1">
      <alignment horizontal="center" vertical="center"/>
    </xf>
    <xf numFmtId="0" fontId="10" fillId="0" borderId="28" xfId="0" applyFont="1" applyBorder="1" applyAlignment="1">
      <alignment horizontal="center" vertical="center"/>
    </xf>
    <xf numFmtId="0" fontId="10" fillId="0" borderId="29" xfId="0" applyFont="1" applyBorder="1" applyAlignment="1">
      <alignment horizontal="center" vertical="center"/>
    </xf>
    <xf numFmtId="0" fontId="10" fillId="0" borderId="30" xfId="0" applyFont="1" applyBorder="1" applyAlignment="1">
      <alignment horizontal="center" vertical="center"/>
    </xf>
    <xf numFmtId="0" fontId="10" fillId="0" borderId="23" xfId="0" applyFont="1" applyBorder="1" applyAlignment="1">
      <alignment horizontal="center" vertical="center"/>
    </xf>
    <xf numFmtId="0" fontId="10" fillId="0" borderId="26" xfId="0" applyFont="1" applyBorder="1" applyAlignment="1">
      <alignment horizontal="center" vertical="center"/>
    </xf>
    <xf numFmtId="0" fontId="10" fillId="0" borderId="31" xfId="0" applyFont="1" applyBorder="1" applyAlignment="1">
      <alignment horizontal="center" vertical="center"/>
    </xf>
    <xf numFmtId="0" fontId="10" fillId="0" borderId="32" xfId="0" applyFont="1" applyBorder="1" applyAlignment="1">
      <alignment horizontal="center" vertical="center"/>
    </xf>
    <xf numFmtId="0" fontId="10" fillId="0" borderId="33" xfId="0" applyFont="1" applyBorder="1" applyAlignment="1">
      <alignment horizontal="center" vertical="center"/>
    </xf>
    <xf numFmtId="0" fontId="8" fillId="0" borderId="27" xfId="0" applyFont="1" applyBorder="1" applyAlignment="1">
      <alignment horizontal="center" vertical="center"/>
    </xf>
    <xf numFmtId="0" fontId="8" fillId="0" borderId="28" xfId="0" applyFont="1" applyBorder="1" applyAlignment="1">
      <alignment horizontal="center" vertical="center"/>
    </xf>
    <xf numFmtId="0" fontId="8" fillId="0" borderId="29" xfId="0" applyFont="1" applyBorder="1" applyAlignment="1">
      <alignment horizontal="center" vertical="center"/>
    </xf>
  </cellXfs>
  <cellStyles count="9">
    <cellStyle name="Currency_laroux" xfId="2" xr:uid="{00000000-0005-0000-0000-000006000000}"/>
    <cellStyle name="Normal_ADEM$" xfId="3" xr:uid="{00000000-0005-0000-0000-000007000000}"/>
    <cellStyle name="normální_laroux" xfId="6" xr:uid="{00000000-0005-0000-0000-00000A000000}"/>
    <cellStyle name="Normalny" xfId="0" builtinId="0"/>
    <cellStyle name="Normalny 2" xfId="4" xr:uid="{00000000-0005-0000-0000-000008000000}"/>
    <cellStyle name="Normalny 3" xfId="5" xr:uid="{00000000-0005-0000-0000-000009000000}"/>
    <cellStyle name="Styl 1" xfId="7" xr:uid="{00000000-0005-0000-0000-00000B000000}"/>
    <cellStyle name="Walutowy" xfId="1" builtinId="4"/>
    <cellStyle name="Walutowy 2" xfId="8" xr:uid="{00000000-0005-0000-0000-00000C000000}"/>
  </cellStyles>
  <dxfs count="0"/>
  <tableStyles count="0" defaultTableStyle="TableStyleMedium2" defaultPivotStyle="PivotStyleLight16"/>
  <colors>
    <indexedColors>
      <rgbColor rgb="FF000000"/>
      <rgbColor rgb="FFEEECE1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CCCCC"/>
      <rgbColor rgb="FF808080"/>
      <rgbColor rgb="FF9999FF"/>
      <rgbColor rgb="FF993366"/>
      <rgbColor rgb="FFFFF5CE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111111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MG1048306"/>
  <sheetViews>
    <sheetView tabSelected="1" zoomScaleNormal="100" workbookViewId="0">
      <pane ySplit="9" topLeftCell="A22" activePane="bottomLeft" state="frozen"/>
      <selection pane="bottomLeft" activeCell="G29" sqref="G29"/>
    </sheetView>
  </sheetViews>
  <sheetFormatPr defaultColWidth="9.140625" defaultRowHeight="15"/>
  <cols>
    <col min="1" max="1" width="2.42578125" style="1" customWidth="1"/>
    <col min="2" max="2" width="5.85546875" style="2" customWidth="1"/>
    <col min="3" max="3" width="10" style="3" customWidth="1"/>
    <col min="4" max="4" width="12.85546875" style="3" customWidth="1"/>
    <col min="5" max="5" width="13.5703125" style="3" customWidth="1"/>
    <col min="6" max="6" width="7.5703125" style="2" customWidth="1"/>
    <col min="7" max="7" width="8.140625" style="4" customWidth="1"/>
    <col min="8" max="8" width="12" style="4" customWidth="1"/>
    <col min="9" max="9" width="12.28515625" style="2" customWidth="1"/>
    <col min="10" max="10" width="12.42578125" style="2" customWidth="1"/>
    <col min="11" max="11" width="16.85546875" style="5" customWidth="1"/>
    <col min="12" max="12" width="26.85546875" style="2" customWidth="1"/>
    <col min="13" max="13" width="28.140625" style="1" customWidth="1"/>
    <col min="14" max="999" width="9.140625" style="1"/>
    <col min="1006" max="1021" width="11.5703125" customWidth="1"/>
  </cols>
  <sheetData>
    <row r="1" spans="1:1021" ht="22.5" customHeight="1" thickBot="1">
      <c r="A1" s="6"/>
      <c r="B1" s="40"/>
      <c r="C1" s="40"/>
      <c r="D1" s="40"/>
      <c r="E1" s="40"/>
      <c r="F1" s="41"/>
      <c r="G1" s="41"/>
      <c r="H1" s="7"/>
      <c r="I1" s="47" t="s">
        <v>28</v>
      </c>
      <c r="J1" s="48"/>
      <c r="K1" s="49"/>
      <c r="L1" s="8">
        <v>44680</v>
      </c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  <c r="AO1" s="6"/>
      <c r="AP1" s="6"/>
      <c r="AQ1" s="6"/>
      <c r="AR1" s="6"/>
      <c r="AS1" s="6"/>
      <c r="AT1" s="6"/>
      <c r="AU1" s="6"/>
      <c r="AV1" s="6"/>
      <c r="AW1" s="6"/>
      <c r="AX1" s="6"/>
      <c r="AY1" s="6"/>
      <c r="AZ1" s="6"/>
      <c r="BA1" s="6"/>
      <c r="BB1" s="6"/>
      <c r="BC1" s="6"/>
      <c r="BD1" s="6"/>
      <c r="BE1" s="6"/>
      <c r="BF1" s="6"/>
      <c r="BG1" s="6"/>
      <c r="BH1" s="6"/>
      <c r="BI1" s="6"/>
    </row>
    <row r="2" spans="1:1021" ht="16.7" customHeight="1" thickBot="1">
      <c r="A2" s="6"/>
      <c r="B2" s="40"/>
      <c r="C2" s="40"/>
      <c r="D2" s="40"/>
      <c r="E2" s="40"/>
      <c r="F2" s="41"/>
      <c r="G2" s="41"/>
      <c r="H2" s="7"/>
      <c r="I2" s="44" t="s">
        <v>0</v>
      </c>
      <c r="J2" s="45"/>
      <c r="K2" s="46"/>
      <c r="L2" s="9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  <c r="BA2" s="6"/>
      <c r="BB2" s="6"/>
      <c r="BC2" s="6"/>
      <c r="BD2" s="6"/>
      <c r="BE2" s="6"/>
      <c r="BF2" s="6"/>
      <c r="BG2" s="6"/>
      <c r="BH2" s="6"/>
      <c r="BI2" s="6"/>
    </row>
    <row r="3" spans="1:1021" ht="16.7" customHeight="1" thickBot="1">
      <c r="A3" s="6"/>
      <c r="B3" s="42"/>
      <c r="C3" s="42"/>
      <c r="D3" s="42"/>
      <c r="E3" s="42"/>
      <c r="F3" s="43" t="s">
        <v>56</v>
      </c>
      <c r="G3" s="43"/>
      <c r="H3" s="43"/>
      <c r="I3" s="43"/>
      <c r="J3" s="43"/>
      <c r="K3" s="43"/>
      <c r="L3" s="43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  <c r="AV3" s="6"/>
      <c r="AW3" s="6"/>
      <c r="AX3" s="6"/>
      <c r="AY3" s="6"/>
      <c r="AZ3" s="6"/>
      <c r="BA3" s="6"/>
      <c r="BB3" s="6"/>
      <c r="BC3" s="6"/>
      <c r="BD3" s="6"/>
      <c r="BE3" s="6"/>
      <c r="BF3" s="6"/>
      <c r="BG3" s="6"/>
      <c r="BH3" s="6"/>
      <c r="BI3" s="6"/>
    </row>
    <row r="4" spans="1:1021" ht="24.75" customHeight="1" thickBot="1">
      <c r="A4" s="6"/>
      <c r="B4" s="42"/>
      <c r="C4" s="42"/>
      <c r="D4" s="42"/>
      <c r="E4" s="42"/>
      <c r="F4" s="69" t="s">
        <v>1</v>
      </c>
      <c r="G4" s="70"/>
      <c r="H4" s="71"/>
      <c r="I4" s="78" t="s">
        <v>33</v>
      </c>
      <c r="J4" s="79"/>
      <c r="K4" s="79"/>
      <c r="L4" s="80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  <c r="AY4" s="6"/>
      <c r="AZ4" s="6"/>
      <c r="BA4" s="6"/>
      <c r="BB4" s="6"/>
      <c r="BC4" s="6"/>
      <c r="BD4" s="6"/>
      <c r="BE4" s="6"/>
      <c r="BF4" s="6"/>
      <c r="BG4" s="6"/>
      <c r="BH4" s="6"/>
      <c r="BI4" s="6"/>
    </row>
    <row r="5" spans="1:1021" ht="16.7" customHeight="1" thickBot="1">
      <c r="A5" s="6"/>
      <c r="B5" s="10"/>
      <c r="C5" s="11"/>
      <c r="D5" s="11"/>
      <c r="E5" s="12"/>
      <c r="F5" s="72" t="s">
        <v>2</v>
      </c>
      <c r="G5" s="73"/>
      <c r="H5" s="74"/>
      <c r="I5" s="72" t="s">
        <v>34</v>
      </c>
      <c r="J5" s="73"/>
      <c r="K5" s="73"/>
      <c r="L5" s="74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  <c r="BD5" s="6"/>
      <c r="BE5" s="6"/>
      <c r="BF5" s="6"/>
      <c r="BG5" s="6"/>
      <c r="BH5" s="6"/>
      <c r="BI5" s="6"/>
    </row>
    <row r="6" spans="1:1021" ht="25.5" customHeight="1" thickBot="1">
      <c r="A6" s="6"/>
      <c r="B6" s="50" t="s">
        <v>3</v>
      </c>
      <c r="C6" s="50"/>
      <c r="D6" s="51">
        <f>K34</f>
        <v>0</v>
      </c>
      <c r="E6" s="51"/>
      <c r="F6" s="72" t="s">
        <v>4</v>
      </c>
      <c r="G6" s="73"/>
      <c r="H6" s="74"/>
      <c r="I6" s="72" t="s">
        <v>35</v>
      </c>
      <c r="J6" s="73"/>
      <c r="K6" s="73"/>
      <c r="L6" s="74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  <c r="BA6" s="6"/>
      <c r="BB6" s="6"/>
      <c r="BC6" s="6"/>
      <c r="BD6" s="6"/>
      <c r="BE6" s="6"/>
      <c r="BF6" s="6"/>
      <c r="BG6" s="6"/>
      <c r="BH6" s="6"/>
      <c r="BI6" s="6"/>
    </row>
    <row r="7" spans="1:1021" ht="16.7" customHeight="1" thickBot="1">
      <c r="A7" s="6"/>
      <c r="B7" s="50" t="s">
        <v>5</v>
      </c>
      <c r="C7" s="50"/>
      <c r="D7" s="52" t="s">
        <v>32</v>
      </c>
      <c r="E7" s="52"/>
      <c r="F7" s="75" t="s">
        <v>6</v>
      </c>
      <c r="G7" s="76"/>
      <c r="H7" s="77"/>
      <c r="I7" s="72" t="s">
        <v>36</v>
      </c>
      <c r="J7" s="73"/>
      <c r="K7" s="73"/>
      <c r="L7" s="74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  <c r="BA7" s="6"/>
      <c r="BB7" s="6"/>
      <c r="BC7" s="6"/>
      <c r="BD7" s="6"/>
      <c r="BE7" s="6"/>
      <c r="BF7" s="6"/>
      <c r="BG7" s="6"/>
      <c r="BH7" s="6"/>
      <c r="BI7" s="6"/>
    </row>
    <row r="8" spans="1:1021" ht="46.9" customHeight="1">
      <c r="A8" s="6"/>
      <c r="B8" s="13" t="s">
        <v>7</v>
      </c>
      <c r="C8" s="53" t="s">
        <v>8</v>
      </c>
      <c r="D8" s="53"/>
      <c r="E8" s="53"/>
      <c r="F8" s="14" t="s">
        <v>9</v>
      </c>
      <c r="G8" s="14" t="s">
        <v>10</v>
      </c>
      <c r="H8" s="14" t="s">
        <v>11</v>
      </c>
      <c r="I8" s="14" t="s">
        <v>12</v>
      </c>
      <c r="J8" s="14" t="s">
        <v>13</v>
      </c>
      <c r="K8" s="14" t="s">
        <v>30</v>
      </c>
      <c r="L8" s="15" t="s">
        <v>29</v>
      </c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  <c r="AZ8" s="6"/>
      <c r="BA8" s="6"/>
      <c r="BB8" s="6"/>
      <c r="BC8" s="6"/>
      <c r="BD8" s="6"/>
      <c r="BE8" s="6"/>
      <c r="BF8" s="6"/>
      <c r="BG8" s="6"/>
      <c r="BH8" s="6"/>
      <c r="BI8" s="6"/>
    </row>
    <row r="9" spans="1:1021" s="16" customFormat="1" ht="16.7" customHeight="1" thickBot="1">
      <c r="B9" s="17">
        <v>1</v>
      </c>
      <c r="C9" s="54">
        <v>2</v>
      </c>
      <c r="D9" s="54"/>
      <c r="E9" s="54"/>
      <c r="F9" s="18" t="s">
        <v>14</v>
      </c>
      <c r="G9" s="18">
        <v>5</v>
      </c>
      <c r="H9" s="36">
        <v>6</v>
      </c>
      <c r="I9" s="36">
        <v>7</v>
      </c>
      <c r="J9" s="36">
        <v>8</v>
      </c>
      <c r="K9" s="36">
        <v>9</v>
      </c>
      <c r="L9" s="36">
        <v>10</v>
      </c>
      <c r="AME9"/>
      <c r="AMF9"/>
      <c r="AMG9"/>
    </row>
    <row r="10" spans="1:1021" ht="15.75" thickBot="1">
      <c r="B10" s="19"/>
      <c r="C10" s="20"/>
      <c r="D10" s="20"/>
      <c r="E10" s="20"/>
      <c r="F10" s="19"/>
      <c r="G10" s="21"/>
      <c r="H10" s="21"/>
      <c r="I10" s="19"/>
      <c r="J10" s="19"/>
      <c r="K10" s="22"/>
      <c r="L10" s="19"/>
    </row>
    <row r="11" spans="1:1021" ht="25.5" customHeight="1" thickBot="1">
      <c r="B11" s="66" t="s">
        <v>38</v>
      </c>
      <c r="C11" s="67"/>
      <c r="D11" s="67"/>
      <c r="E11" s="67"/>
      <c r="F11" s="67"/>
      <c r="G11" s="67"/>
      <c r="H11" s="67"/>
      <c r="I11" s="67"/>
      <c r="J11" s="67"/>
      <c r="K11" s="67"/>
      <c r="L11" s="68"/>
    </row>
    <row r="12" spans="1:1021" ht="39.950000000000003" customHeight="1">
      <c r="B12" s="29" t="s">
        <v>15</v>
      </c>
      <c r="C12" s="39" t="s">
        <v>58</v>
      </c>
      <c r="D12" s="39"/>
      <c r="E12" s="39"/>
      <c r="F12" s="30" t="s">
        <v>37</v>
      </c>
      <c r="G12" s="38">
        <v>30.225999999999999</v>
      </c>
      <c r="H12" s="28">
        <f>I12+J12</f>
        <v>0</v>
      </c>
      <c r="I12" s="35">
        <v>0</v>
      </c>
      <c r="J12" s="34">
        <v>0</v>
      </c>
      <c r="K12" s="32">
        <f>G12*H12</f>
        <v>0</v>
      </c>
      <c r="L12" s="33"/>
    </row>
    <row r="13" spans="1:1021" ht="39.950000000000003" customHeight="1">
      <c r="B13" s="29" t="s">
        <v>26</v>
      </c>
      <c r="C13" s="39" t="s">
        <v>59</v>
      </c>
      <c r="D13" s="39"/>
      <c r="E13" s="39"/>
      <c r="F13" s="30" t="s">
        <v>37</v>
      </c>
      <c r="G13" s="38">
        <v>20.667999999999999</v>
      </c>
      <c r="H13" s="28">
        <f>I13+J13</f>
        <v>0</v>
      </c>
      <c r="I13" s="35">
        <v>0</v>
      </c>
      <c r="J13" s="34">
        <v>0</v>
      </c>
      <c r="K13" s="32">
        <f>G13*H13</f>
        <v>0</v>
      </c>
      <c r="L13" s="33"/>
    </row>
    <row r="14" spans="1:1021" ht="39.950000000000003" customHeight="1">
      <c r="B14" s="29" t="s">
        <v>16</v>
      </c>
      <c r="C14" s="39" t="s">
        <v>60</v>
      </c>
      <c r="D14" s="39"/>
      <c r="E14" s="39"/>
      <c r="F14" s="30" t="s">
        <v>37</v>
      </c>
      <c r="G14" s="38">
        <v>23.04</v>
      </c>
      <c r="H14" s="28">
        <f>I14+J14</f>
        <v>0</v>
      </c>
      <c r="I14" s="35">
        <v>0</v>
      </c>
      <c r="J14" s="34">
        <v>0</v>
      </c>
      <c r="K14" s="32">
        <f>G14*H14</f>
        <v>0</v>
      </c>
      <c r="L14" s="33"/>
    </row>
    <row r="15" spans="1:1021" ht="39.950000000000003" customHeight="1" thickBot="1">
      <c r="B15" s="29" t="s">
        <v>17</v>
      </c>
      <c r="C15" s="39" t="s">
        <v>61</v>
      </c>
      <c r="D15" s="39"/>
      <c r="E15" s="39"/>
      <c r="F15" s="30" t="s">
        <v>37</v>
      </c>
      <c r="G15" s="38">
        <v>30.78</v>
      </c>
      <c r="H15" s="28">
        <f>I15+J15</f>
        <v>0</v>
      </c>
      <c r="I15" s="35">
        <v>0</v>
      </c>
      <c r="J15" s="34">
        <v>0</v>
      </c>
      <c r="K15" s="32">
        <f>G15*H15</f>
        <v>0</v>
      </c>
      <c r="L15" s="33"/>
    </row>
    <row r="16" spans="1:1021" ht="23.25" customHeight="1" thickBot="1">
      <c r="B16" s="58" t="s">
        <v>18</v>
      </c>
      <c r="C16" s="58"/>
      <c r="D16" s="58"/>
      <c r="E16" s="58"/>
      <c r="F16" s="58"/>
      <c r="G16" s="58"/>
      <c r="H16" s="58"/>
      <c r="I16" s="58"/>
      <c r="J16" s="59"/>
      <c r="K16" s="23">
        <f>SUM(K12:K15)</f>
        <v>0</v>
      </c>
      <c r="L16" s="27"/>
    </row>
    <row r="17" spans="2:12" ht="25.5" customHeight="1" thickBot="1">
      <c r="B17" s="66" t="s">
        <v>39</v>
      </c>
      <c r="C17" s="67"/>
      <c r="D17" s="67"/>
      <c r="E17" s="67"/>
      <c r="F17" s="67"/>
      <c r="G17" s="67"/>
      <c r="H17" s="67"/>
      <c r="I17" s="67"/>
      <c r="J17" s="67"/>
      <c r="K17" s="67"/>
      <c r="L17" s="68"/>
    </row>
    <row r="18" spans="2:12" ht="29.25" customHeight="1">
      <c r="B18" s="29" t="s">
        <v>41</v>
      </c>
      <c r="C18" s="39" t="s">
        <v>40</v>
      </c>
      <c r="D18" s="39"/>
      <c r="E18" s="39"/>
      <c r="F18" s="30" t="s">
        <v>37</v>
      </c>
      <c r="G18" s="38">
        <v>4.7</v>
      </c>
      <c r="H18" s="28">
        <f t="shared" ref="H18:H19" si="0">I18+J18</f>
        <v>0</v>
      </c>
      <c r="I18" s="35">
        <v>0</v>
      </c>
      <c r="J18" s="31">
        <v>0</v>
      </c>
      <c r="K18" s="32">
        <f t="shared" ref="K18:K19" si="1">G18*H18</f>
        <v>0</v>
      </c>
      <c r="L18" s="33"/>
    </row>
    <row r="19" spans="2:12" ht="29.25" customHeight="1">
      <c r="B19" s="29" t="s">
        <v>42</v>
      </c>
      <c r="C19" s="39" t="s">
        <v>52</v>
      </c>
      <c r="D19" s="39"/>
      <c r="E19" s="39"/>
      <c r="F19" s="30" t="s">
        <v>27</v>
      </c>
      <c r="G19" s="37">
        <f>G18*120</f>
        <v>564</v>
      </c>
      <c r="H19" s="28">
        <f t="shared" si="0"/>
        <v>0</v>
      </c>
      <c r="I19" s="35">
        <v>0</v>
      </c>
      <c r="J19" s="31">
        <v>0</v>
      </c>
      <c r="K19" s="32">
        <f t="shared" si="1"/>
        <v>0</v>
      </c>
      <c r="L19" s="33"/>
    </row>
    <row r="20" spans="2:12" ht="29.25" customHeight="1">
      <c r="B20" s="29" t="s">
        <v>43</v>
      </c>
      <c r="C20" s="39" t="s">
        <v>45</v>
      </c>
      <c r="D20" s="39"/>
      <c r="E20" s="39"/>
      <c r="F20" s="30" t="s">
        <v>37</v>
      </c>
      <c r="G20" s="38">
        <v>2.4900000000000002</v>
      </c>
      <c r="H20" s="28">
        <f t="shared" ref="H20:H21" si="2">I20+J20</f>
        <v>0</v>
      </c>
      <c r="I20" s="35">
        <v>0</v>
      </c>
      <c r="J20" s="31">
        <v>0</v>
      </c>
      <c r="K20" s="32">
        <f t="shared" ref="K20:K21" si="3">G20*H20</f>
        <v>0</v>
      </c>
      <c r="L20" s="33"/>
    </row>
    <row r="21" spans="2:12" ht="29.25" customHeight="1">
      <c r="B21" s="29" t="s">
        <v>44</v>
      </c>
      <c r="C21" s="39" t="s">
        <v>62</v>
      </c>
      <c r="D21" s="39"/>
      <c r="E21" s="39"/>
      <c r="F21" s="30" t="s">
        <v>27</v>
      </c>
      <c r="G21" s="37">
        <v>282.38</v>
      </c>
      <c r="H21" s="28">
        <f t="shared" si="2"/>
        <v>0</v>
      </c>
      <c r="I21" s="35">
        <v>0</v>
      </c>
      <c r="J21" s="31">
        <v>0</v>
      </c>
      <c r="K21" s="32">
        <f t="shared" si="3"/>
        <v>0</v>
      </c>
      <c r="L21" s="33"/>
    </row>
    <row r="22" spans="2:12" ht="29.25" customHeight="1">
      <c r="B22" s="29" t="s">
        <v>69</v>
      </c>
      <c r="C22" s="39" t="s">
        <v>63</v>
      </c>
      <c r="D22" s="39"/>
      <c r="E22" s="39"/>
      <c r="F22" s="30" t="s">
        <v>27</v>
      </c>
      <c r="G22" s="37">
        <v>82.56</v>
      </c>
      <c r="H22" s="28">
        <f t="shared" ref="H22" si="4">I22+J22</f>
        <v>0</v>
      </c>
      <c r="I22" s="35">
        <v>0</v>
      </c>
      <c r="J22" s="31">
        <v>0</v>
      </c>
      <c r="K22" s="32">
        <f t="shared" ref="K22" si="5">G22*H22</f>
        <v>0</v>
      </c>
      <c r="L22" s="33"/>
    </row>
    <row r="23" spans="2:12" ht="29.25" customHeight="1">
      <c r="B23" s="29" t="s">
        <v>47</v>
      </c>
      <c r="C23" s="39" t="s">
        <v>46</v>
      </c>
      <c r="D23" s="39"/>
      <c r="E23" s="39"/>
      <c r="F23" s="30" t="s">
        <v>37</v>
      </c>
      <c r="G23" s="38">
        <v>3</v>
      </c>
      <c r="H23" s="28">
        <f t="shared" ref="H23:H24" si="6">I23+J23</f>
        <v>0</v>
      </c>
      <c r="I23" s="35">
        <v>0</v>
      </c>
      <c r="J23" s="31">
        <v>0</v>
      </c>
      <c r="K23" s="32">
        <f t="shared" ref="K23:K24" si="7">G23*H23</f>
        <v>0</v>
      </c>
      <c r="L23" s="33"/>
    </row>
    <row r="24" spans="2:12" ht="29.25" customHeight="1">
      <c r="B24" s="29" t="s">
        <v>48</v>
      </c>
      <c r="C24" s="39" t="s">
        <v>64</v>
      </c>
      <c r="D24" s="39"/>
      <c r="E24" s="39"/>
      <c r="F24" s="30" t="s">
        <v>27</v>
      </c>
      <c r="G24" s="37">
        <v>261.48</v>
      </c>
      <c r="H24" s="28">
        <f t="shared" si="6"/>
        <v>0</v>
      </c>
      <c r="I24" s="35">
        <v>0</v>
      </c>
      <c r="J24" s="31">
        <v>0</v>
      </c>
      <c r="K24" s="32">
        <f t="shared" si="7"/>
        <v>0</v>
      </c>
      <c r="L24" s="33"/>
    </row>
    <row r="25" spans="2:12" ht="29.25" customHeight="1">
      <c r="B25" s="29" t="s">
        <v>70</v>
      </c>
      <c r="C25" s="39" t="s">
        <v>65</v>
      </c>
      <c r="D25" s="39"/>
      <c r="E25" s="39"/>
      <c r="F25" s="30" t="s">
        <v>27</v>
      </c>
      <c r="G25" s="37">
        <v>113.62</v>
      </c>
      <c r="H25" s="28">
        <f t="shared" ref="H25" si="8">I25+J25</f>
        <v>0</v>
      </c>
      <c r="I25" s="35">
        <v>0</v>
      </c>
      <c r="J25" s="31">
        <v>0</v>
      </c>
      <c r="K25" s="32">
        <f t="shared" ref="K25" si="9">G25*H25</f>
        <v>0</v>
      </c>
      <c r="L25" s="33"/>
    </row>
    <row r="26" spans="2:12" ht="29.25" customHeight="1">
      <c r="B26" s="29" t="s">
        <v>49</v>
      </c>
      <c r="C26" s="39" t="s">
        <v>51</v>
      </c>
      <c r="D26" s="39"/>
      <c r="E26" s="39"/>
      <c r="F26" s="30" t="s">
        <v>37</v>
      </c>
      <c r="G26" s="38">
        <v>9.5500000000000007</v>
      </c>
      <c r="H26" s="28">
        <f t="shared" ref="H26:H28" si="10">I26+J26</f>
        <v>0</v>
      </c>
      <c r="I26" s="35">
        <v>0</v>
      </c>
      <c r="J26" s="31">
        <v>0</v>
      </c>
      <c r="K26" s="32">
        <f t="shared" ref="K26:K28" si="11">G26*H26</f>
        <v>0</v>
      </c>
      <c r="L26" s="33"/>
    </row>
    <row r="27" spans="2:12" ht="29.25" customHeight="1">
      <c r="B27" s="29" t="s">
        <v>50</v>
      </c>
      <c r="C27" s="39" t="s">
        <v>66</v>
      </c>
      <c r="D27" s="39"/>
      <c r="E27" s="39"/>
      <c r="F27" s="30" t="s">
        <v>27</v>
      </c>
      <c r="G27" s="37">
        <v>246.13</v>
      </c>
      <c r="H27" s="28">
        <f t="shared" si="10"/>
        <v>0</v>
      </c>
      <c r="I27" s="35">
        <v>0</v>
      </c>
      <c r="J27" s="31">
        <v>0</v>
      </c>
      <c r="K27" s="32">
        <f t="shared" si="11"/>
        <v>0</v>
      </c>
      <c r="L27" s="33"/>
    </row>
    <row r="28" spans="2:12" ht="29.25" customHeight="1">
      <c r="B28" s="29" t="s">
        <v>71</v>
      </c>
      <c r="C28" s="60" t="s">
        <v>68</v>
      </c>
      <c r="D28" s="61"/>
      <c r="E28" s="62"/>
      <c r="F28" s="30" t="s">
        <v>27</v>
      </c>
      <c r="G28" s="37">
        <v>356</v>
      </c>
      <c r="H28" s="28">
        <f t="shared" si="10"/>
        <v>0</v>
      </c>
      <c r="I28" s="35">
        <v>0</v>
      </c>
      <c r="J28" s="31">
        <v>0</v>
      </c>
      <c r="K28" s="32">
        <f t="shared" si="11"/>
        <v>0</v>
      </c>
      <c r="L28" s="33"/>
    </row>
    <row r="29" spans="2:12" ht="29.25" customHeight="1">
      <c r="B29" s="29" t="s">
        <v>72</v>
      </c>
      <c r="C29" s="60" t="s">
        <v>67</v>
      </c>
      <c r="D29" s="61"/>
      <c r="E29" s="62"/>
      <c r="F29" s="30" t="s">
        <v>27</v>
      </c>
      <c r="G29" s="37">
        <v>255.2</v>
      </c>
      <c r="H29" s="28">
        <f t="shared" ref="H29" si="12">I29+J29</f>
        <v>0</v>
      </c>
      <c r="I29" s="35">
        <v>0</v>
      </c>
      <c r="J29" s="31">
        <v>0</v>
      </c>
      <c r="K29" s="32">
        <f t="shared" ref="K29" si="13">G29*H29</f>
        <v>0</v>
      </c>
      <c r="L29" s="33"/>
    </row>
    <row r="30" spans="2:12" ht="29.25" customHeight="1">
      <c r="B30" s="29" t="s">
        <v>53</v>
      </c>
      <c r="C30" s="39" t="s">
        <v>55</v>
      </c>
      <c r="D30" s="39"/>
      <c r="E30" s="39"/>
      <c r="F30" s="30" t="s">
        <v>37</v>
      </c>
      <c r="G30" s="38">
        <v>22.56</v>
      </c>
      <c r="H30" s="28">
        <f t="shared" ref="H30:H31" si="14">I30+J30</f>
        <v>0</v>
      </c>
      <c r="I30" s="35">
        <v>0</v>
      </c>
      <c r="J30" s="31">
        <v>0</v>
      </c>
      <c r="K30" s="32">
        <f t="shared" ref="K30:K31" si="15">G30*H30</f>
        <v>0</v>
      </c>
      <c r="L30" s="33"/>
    </row>
    <row r="31" spans="2:12" ht="29.25" customHeight="1" thickBot="1">
      <c r="B31" s="29" t="s">
        <v>54</v>
      </c>
      <c r="C31" s="39" t="s">
        <v>57</v>
      </c>
      <c r="D31" s="39"/>
      <c r="E31" s="39"/>
      <c r="F31" s="30" t="s">
        <v>27</v>
      </c>
      <c r="G31" s="37">
        <f>G30*160</f>
        <v>3609.6</v>
      </c>
      <c r="H31" s="28">
        <f t="shared" si="14"/>
        <v>0</v>
      </c>
      <c r="I31" s="35">
        <v>0</v>
      </c>
      <c r="J31" s="31">
        <v>0</v>
      </c>
      <c r="K31" s="32">
        <f t="shared" si="15"/>
        <v>0</v>
      </c>
      <c r="L31" s="33"/>
    </row>
    <row r="32" spans="2:12" ht="23.25" customHeight="1" thickBot="1">
      <c r="B32" s="58" t="s">
        <v>18</v>
      </c>
      <c r="C32" s="58"/>
      <c r="D32" s="58"/>
      <c r="E32" s="58"/>
      <c r="F32" s="58"/>
      <c r="G32" s="58"/>
      <c r="H32" s="58"/>
      <c r="I32" s="58"/>
      <c r="J32" s="59"/>
      <c r="K32" s="23">
        <f>SUM(K18:K31)</f>
        <v>0</v>
      </c>
      <c r="L32" s="27"/>
    </row>
    <row r="33" spans="2:12" ht="15.75" thickBot="1">
      <c r="B33" s="19"/>
      <c r="C33" s="20"/>
      <c r="D33" s="20"/>
      <c r="E33" s="20"/>
      <c r="F33" s="19"/>
      <c r="G33" s="21"/>
      <c r="H33" s="21"/>
      <c r="I33" s="19"/>
      <c r="J33" s="19"/>
      <c r="K33" s="22"/>
      <c r="L33" s="19"/>
    </row>
    <row r="34" spans="2:12" ht="15.75" thickBot="1">
      <c r="B34" s="55" t="s">
        <v>19</v>
      </c>
      <c r="C34" s="55"/>
      <c r="D34" s="55"/>
      <c r="E34" s="55"/>
      <c r="F34" s="55"/>
      <c r="G34" s="55"/>
      <c r="H34" s="55"/>
      <c r="I34" s="55"/>
      <c r="J34" s="55"/>
      <c r="K34" s="24">
        <f>K16+K32</f>
        <v>0</v>
      </c>
      <c r="L34" s="25"/>
    </row>
    <row r="35" spans="2:12" ht="17.649999999999999" customHeight="1" thickBot="1">
      <c r="B35" s="55" t="s">
        <v>25</v>
      </c>
      <c r="C35" s="55"/>
      <c r="D35" s="55"/>
      <c r="E35" s="55"/>
      <c r="F35" s="55"/>
      <c r="G35" s="55"/>
      <c r="H35" s="55"/>
      <c r="I35" s="55"/>
      <c r="J35" s="55"/>
      <c r="K35" s="24">
        <f>K34*1.23</f>
        <v>0</v>
      </c>
      <c r="L35" s="25"/>
    </row>
    <row r="36" spans="2:12" ht="15.75" thickBot="1">
      <c r="B36" s="26"/>
      <c r="C36" s="20"/>
      <c r="D36" s="20"/>
      <c r="E36" s="20"/>
      <c r="F36" s="19"/>
      <c r="G36" s="21"/>
      <c r="H36" s="21"/>
      <c r="I36" s="19"/>
      <c r="J36" s="19"/>
      <c r="K36" s="22"/>
      <c r="L36" s="19"/>
    </row>
    <row r="37" spans="2:12" ht="48.75" customHeight="1" thickBot="1">
      <c r="B37" s="56" t="s">
        <v>20</v>
      </c>
      <c r="C37" s="56"/>
      <c r="D37" s="56"/>
      <c r="E37" s="57"/>
      <c r="F37" s="57"/>
      <c r="G37" s="57"/>
      <c r="H37" s="57"/>
      <c r="I37" s="57"/>
      <c r="J37" s="57"/>
      <c r="K37" s="57"/>
      <c r="L37" s="57"/>
    </row>
    <row r="38" spans="2:12" ht="30.75" customHeight="1" thickBot="1">
      <c r="B38" s="56" t="s">
        <v>21</v>
      </c>
      <c r="C38" s="56"/>
      <c r="D38" s="56"/>
      <c r="E38" s="56"/>
      <c r="F38" s="56"/>
      <c r="G38" s="56"/>
      <c r="H38" s="56"/>
      <c r="I38" s="56"/>
      <c r="J38" s="56" t="s">
        <v>22</v>
      </c>
      <c r="K38" s="56"/>
      <c r="L38" s="56"/>
    </row>
    <row r="39" spans="2:12" ht="13.9" customHeight="1" thickBot="1">
      <c r="B39" s="63" t="s">
        <v>23</v>
      </c>
      <c r="C39" s="63"/>
      <c r="D39" s="63"/>
      <c r="E39" s="63"/>
      <c r="F39" s="63"/>
      <c r="G39" s="63"/>
      <c r="H39" s="63"/>
      <c r="I39" s="63"/>
      <c r="J39" s="63"/>
      <c r="K39" s="63"/>
      <c r="L39" s="63"/>
    </row>
    <row r="40" spans="2:12" ht="13.9" customHeight="1" thickBot="1">
      <c r="B40" s="65" t="s">
        <v>24</v>
      </c>
      <c r="C40" s="65"/>
      <c r="D40" s="65"/>
      <c r="E40" s="65"/>
      <c r="F40" s="65"/>
      <c r="G40" s="65"/>
      <c r="H40" s="65"/>
      <c r="I40" s="65"/>
      <c r="J40" s="63"/>
      <c r="K40" s="63"/>
      <c r="L40" s="63"/>
    </row>
    <row r="41" spans="2:12" ht="56.25" customHeight="1" thickBot="1">
      <c r="B41" s="64" t="s">
        <v>31</v>
      </c>
      <c r="C41" s="64"/>
      <c r="D41" s="64"/>
      <c r="E41" s="64"/>
      <c r="F41" s="64"/>
      <c r="G41" s="64"/>
      <c r="H41" s="64"/>
      <c r="I41" s="64"/>
      <c r="J41" s="64"/>
      <c r="K41" s="64"/>
      <c r="L41" s="64"/>
    </row>
    <row r="1048245" ht="12.75" customHeight="1"/>
    <row r="1048246" ht="12.75" customHeight="1"/>
    <row r="1048247" ht="12.75" customHeight="1"/>
    <row r="1048248" ht="12.75" customHeight="1"/>
    <row r="1048249" ht="12.75" customHeight="1"/>
    <row r="1048250" ht="12.75" customHeight="1"/>
    <row r="1048251" ht="12.75" customHeight="1"/>
    <row r="1048252" ht="12.75" customHeight="1"/>
    <row r="1048253" ht="12.75" customHeight="1"/>
    <row r="1048254" ht="12.75" customHeight="1"/>
    <row r="1048255" ht="12.75" customHeight="1"/>
    <row r="1048256" ht="12.75" customHeight="1"/>
    <row r="1048257" ht="12.75" customHeight="1"/>
    <row r="1048258" ht="12.75" customHeight="1"/>
    <row r="1048259" ht="12.75" customHeight="1"/>
    <row r="1048260" ht="12.75" customHeight="1"/>
    <row r="1048261" ht="12.75" customHeight="1"/>
    <row r="1048262" ht="12.75" customHeight="1"/>
    <row r="1048263" ht="12.75" customHeight="1"/>
    <row r="1048264" ht="12.75" customHeight="1"/>
    <row r="1048265" ht="12.75" customHeight="1"/>
    <row r="1048266" ht="12.75" customHeight="1"/>
    <row r="1048267" ht="12.75" customHeight="1"/>
    <row r="1048268" ht="12.75" customHeight="1"/>
    <row r="1048269" ht="12.75" customHeight="1"/>
    <row r="1048270" ht="12.75" customHeight="1"/>
    <row r="1048271" ht="12.75" customHeight="1"/>
    <row r="1048272" ht="12.75" customHeight="1"/>
    <row r="1048273" ht="12.75" customHeight="1"/>
    <row r="1048274" ht="12.75" customHeight="1"/>
    <row r="1048275" ht="12.75" customHeight="1"/>
    <row r="1048276" ht="12.75" customHeight="1"/>
    <row r="1048277" ht="12.75" customHeight="1"/>
    <row r="1048278" ht="12.75" customHeight="1"/>
    <row r="1048279" ht="12.75" customHeight="1"/>
    <row r="1048280" ht="12.75" customHeight="1"/>
    <row r="1048281" ht="12.75" customHeight="1"/>
    <row r="1048282" ht="12.75" customHeight="1"/>
    <row r="1048283" ht="12.75" customHeight="1"/>
    <row r="1048284" ht="12.75" customHeight="1"/>
    <row r="1048285" ht="12.75" customHeight="1"/>
    <row r="1048286" ht="12.75" customHeight="1"/>
    <row r="1048287" ht="12.75" customHeight="1"/>
    <row r="1048288" ht="12.75" customHeight="1"/>
    <row r="1048289" ht="12.75" customHeight="1"/>
    <row r="1048290" ht="12.75" customHeight="1"/>
    <row r="1048291" ht="12.75" customHeight="1"/>
    <row r="1048292" ht="12.75" customHeight="1"/>
    <row r="1048293" ht="12.75" customHeight="1"/>
    <row r="1048294" ht="12.75" customHeight="1"/>
    <row r="1048295" ht="12.75" customHeight="1"/>
    <row r="1048296" ht="12.75" customHeight="1"/>
    <row r="1048297" ht="12.75" customHeight="1"/>
    <row r="1048298" ht="12.75" customHeight="1"/>
    <row r="1048299" ht="12.75" customHeight="1"/>
    <row r="1048300" ht="12.75" customHeight="1"/>
    <row r="1048301" ht="12.75" customHeight="1"/>
    <row r="1048302" ht="12.75" customHeight="1"/>
    <row r="1048303" ht="12.75" customHeight="1"/>
    <row r="1048304" ht="12.75" customHeight="1"/>
    <row r="1048305" ht="12.75" customHeight="1"/>
    <row r="1048306" ht="12.75" customHeight="1"/>
  </sheetData>
  <mergeCells count="55">
    <mergeCell ref="C20:E20"/>
    <mergeCell ref="B11:L11"/>
    <mergeCell ref="B17:L17"/>
    <mergeCell ref="B16:J16"/>
    <mergeCell ref="F4:H4"/>
    <mergeCell ref="F5:H5"/>
    <mergeCell ref="F6:H6"/>
    <mergeCell ref="F7:H7"/>
    <mergeCell ref="I4:L4"/>
    <mergeCell ref="I5:L5"/>
    <mergeCell ref="I6:L6"/>
    <mergeCell ref="I7:L7"/>
    <mergeCell ref="C15:E15"/>
    <mergeCell ref="C13:E13"/>
    <mergeCell ref="C14:E14"/>
    <mergeCell ref="B38:I38"/>
    <mergeCell ref="J38:L38"/>
    <mergeCell ref="B39:D39"/>
    <mergeCell ref="E39:I39"/>
    <mergeCell ref="J39:L41"/>
    <mergeCell ref="B40:D40"/>
    <mergeCell ref="E40:I40"/>
    <mergeCell ref="B41:I41"/>
    <mergeCell ref="C21:E21"/>
    <mergeCell ref="C23:E23"/>
    <mergeCell ref="B35:J35"/>
    <mergeCell ref="B37:D37"/>
    <mergeCell ref="E37:L37"/>
    <mergeCell ref="B32:J32"/>
    <mergeCell ref="B34:J34"/>
    <mergeCell ref="C31:E31"/>
    <mergeCell ref="C24:E24"/>
    <mergeCell ref="C26:E26"/>
    <mergeCell ref="C27:E27"/>
    <mergeCell ref="C30:E30"/>
    <mergeCell ref="C22:E22"/>
    <mergeCell ref="C25:E25"/>
    <mergeCell ref="C29:E29"/>
    <mergeCell ref="C28:E28"/>
    <mergeCell ref="C18:E18"/>
    <mergeCell ref="C19:E19"/>
    <mergeCell ref="B1:E2"/>
    <mergeCell ref="F1:G1"/>
    <mergeCell ref="F2:G2"/>
    <mergeCell ref="B3:E4"/>
    <mergeCell ref="F3:L3"/>
    <mergeCell ref="I2:K2"/>
    <mergeCell ref="I1:K1"/>
    <mergeCell ref="B6:C6"/>
    <mergeCell ref="D6:E6"/>
    <mergeCell ref="B7:C7"/>
    <mergeCell ref="D7:E7"/>
    <mergeCell ref="C8:E8"/>
    <mergeCell ref="C9:E9"/>
    <mergeCell ref="C12:E12"/>
  </mergeCells>
  <phoneticPr fontId="16" type="noConversion"/>
  <pageMargins left="0.25" right="0.25" top="0.75" bottom="0.75" header="0.51180555555555496" footer="0.51180555555555496"/>
  <pageSetup paperSize="9" scale="70" firstPageNumber="0" fitToHeight="0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zoomScaleNormal="100" workbookViewId="0"/>
  </sheetViews>
  <sheetFormatPr defaultColWidth="8.85546875" defaultRowHeight="15"/>
  <sheetData/>
  <pageMargins left="0.7" right="0.7" top="0.75" bottom="0.75" header="0.51180555555555496" footer="0.51180555555555496"/>
  <pageSetup paperSize="9" firstPageNumber="0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zoomScaleNormal="100" workbookViewId="0"/>
  </sheetViews>
  <sheetFormatPr defaultColWidth="8.85546875" defaultRowHeight="15"/>
  <sheetData/>
  <pageMargins left="0.7" right="0.7" top="0.75" bottom="0.75" header="0.51180555555555496" footer="0.51180555555555496"/>
  <pageSetup paperSize="9" firstPageNumber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395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TECHMEKO Sp. z o. o. (Jona Leśnik)</dc:creator>
  <dc:description/>
  <cp:lastModifiedBy>Arkadiusz Szostek</cp:lastModifiedBy>
  <cp:revision>80</cp:revision>
  <cp:lastPrinted>2022-05-05T10:58:15Z</cp:lastPrinted>
  <dcterms:created xsi:type="dcterms:W3CDTF">2017-05-30T11:01:41Z</dcterms:created>
  <dcterms:modified xsi:type="dcterms:W3CDTF">2022-05-31T07:16:51Z</dcterms:modified>
  <dc:language>pl-PL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