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5480" windowHeight="8670"/>
  </bookViews>
  <sheets>
    <sheet name="przedsięwzięcia Biała Rawska" sheetId="6" r:id="rId1"/>
    <sheet name="Raport zgodności" sheetId="7" r:id="rId2"/>
  </sheets>
  <definedNames>
    <definedName name="_xlnm.Print_Titles" localSheetId="0">'przedsięwzięcia Biała Rawska'!$11:$13</definedName>
  </definedNames>
  <calcPr calcId="125725"/>
  <fileRecoveryPr autoRecover="0"/>
</workbook>
</file>

<file path=xl/calcChain.xml><?xml version="1.0" encoding="utf-8"?>
<calcChain xmlns="http://schemas.openxmlformats.org/spreadsheetml/2006/main">
  <c r="K54" i="6"/>
  <c r="J54"/>
  <c r="O127"/>
  <c r="O124" s="1"/>
  <c r="M124"/>
  <c r="L124"/>
  <c r="K124"/>
  <c r="J124"/>
  <c r="I124"/>
  <c r="H70"/>
  <c r="H60"/>
  <c r="M54"/>
  <c r="M60"/>
  <c r="O67"/>
  <c r="L54"/>
  <c r="O70"/>
  <c r="O75"/>
  <c r="M70"/>
  <c r="O62"/>
  <c r="O60" s="1"/>
  <c r="K60"/>
  <c r="I70"/>
  <c r="I60"/>
  <c r="J60"/>
  <c r="L60"/>
  <c r="J70"/>
  <c r="L70"/>
  <c r="K70"/>
  <c r="I79"/>
  <c r="I54" s="1"/>
  <c r="I22" s="1"/>
  <c r="J79"/>
  <c r="M79"/>
  <c r="M22" s="1"/>
  <c r="M19" s="1"/>
  <c r="M17" s="1"/>
  <c r="L79"/>
  <c r="K79"/>
  <c r="O79"/>
  <c r="I26"/>
  <c r="J26"/>
  <c r="H26"/>
  <c r="K84"/>
  <c r="K16" s="1"/>
  <c r="M84"/>
  <c r="L84"/>
  <c r="K112"/>
  <c r="J112"/>
  <c r="M112"/>
  <c r="L112"/>
  <c r="H124" l="1"/>
  <c r="H54" s="1"/>
  <c r="H22" s="1"/>
  <c r="H79"/>
  <c r="O63"/>
  <c r="O54" s="1"/>
  <c r="O22" s="1"/>
  <c r="L22"/>
  <c r="L19" s="1"/>
  <c r="L17" s="1"/>
  <c r="L14" s="1"/>
  <c r="J22"/>
  <c r="J19" s="1"/>
  <c r="J17" s="1"/>
  <c r="O84"/>
  <c r="O16" s="1"/>
  <c r="I17"/>
  <c r="K26"/>
  <c r="I16"/>
  <c r="H16"/>
  <c r="J16"/>
  <c r="M14"/>
  <c r="M87"/>
  <c r="L87"/>
  <c r="K87"/>
  <c r="O112"/>
  <c r="K22" l="1"/>
  <c r="K19" s="1"/>
  <c r="K17" s="1"/>
  <c r="K14" s="1"/>
  <c r="H19"/>
  <c r="I14"/>
  <c r="I19"/>
  <c r="J14"/>
  <c r="O87"/>
  <c r="H17" l="1"/>
  <c r="H14" s="1"/>
  <c r="O19"/>
  <c r="O17" s="1"/>
  <c r="O14" s="1"/>
</calcChain>
</file>

<file path=xl/sharedStrings.xml><?xml version="1.0" encoding="utf-8"?>
<sst xmlns="http://schemas.openxmlformats.org/spreadsheetml/2006/main" count="68" uniqueCount="53">
  <si>
    <t>Lp.</t>
  </si>
  <si>
    <t>Limit zobowiązań</t>
  </si>
  <si>
    <t>Przedsięwzięcia ogółem</t>
  </si>
  <si>
    <t>Tabela_WPF_RIO_Lodz_www.xls — raport zgodności</t>
  </si>
  <si>
    <t>Uruchom na: 2010-11-08 20:39</t>
  </si>
  <si>
    <t>Następujące funkcje w tym skoroszycie nie są obsługiwane przez wcześniejsze wersje programu Excel. Funkcje te mogą zostać utracone lub ograniczone w przypadku zapisania tego skoroszytu we wcześniejszym formacie pliku.</t>
  </si>
  <si>
    <t>Nieznaczna utrata wierności danych</t>
  </si>
  <si>
    <t>Liczba wystąpień</t>
  </si>
  <si>
    <t>Niektóre komórki lub style w tym skoroszycie zawierają formatowanie, które nie jest obsługiwane w wybranym formacie pliku. Te formaty zostaną przekonwertowane na najbardziej podobne dostępne formaty.</t>
  </si>
  <si>
    <t>Nazwa i cel</t>
  </si>
  <si>
    <t>od</t>
  </si>
  <si>
    <t>do</t>
  </si>
  <si>
    <t>wydatki bieżące</t>
  </si>
  <si>
    <t>wydatki majątkowe</t>
  </si>
  <si>
    <t>w tym:</t>
  </si>
  <si>
    <t>Jednostka odpowiedzialna lub koordynująca</t>
  </si>
  <si>
    <t>Okres  realizacji</t>
  </si>
  <si>
    <t>Łączne nakłady finansowe</t>
  </si>
  <si>
    <t>Limity wydatków w poszczególnych latach</t>
  </si>
  <si>
    <t>Gmina</t>
  </si>
  <si>
    <t>Klasyfikacja budżet.</t>
  </si>
  <si>
    <t>Wydatki poniesione w latach poprzednich</t>
  </si>
  <si>
    <t>a</t>
  </si>
  <si>
    <t>Projekty związane z programami realizowanymi z udziałem środków o których mowa w art..5 ust.1 pkt.2 i 3</t>
  </si>
  <si>
    <t>b</t>
  </si>
  <si>
    <t>Programy, projekty i zadania pozostałe</t>
  </si>
  <si>
    <t>1b</t>
  </si>
  <si>
    <t>2b</t>
  </si>
  <si>
    <t>Programy, projekty i zadania ( razem)</t>
  </si>
  <si>
    <t xml:space="preserve">                                                             </t>
  </si>
  <si>
    <t>010-01010</t>
  </si>
  <si>
    <t>Uwaga:</t>
  </si>
  <si>
    <t>,</t>
  </si>
  <si>
    <t>3b</t>
  </si>
  <si>
    <t>900-90002</t>
  </si>
  <si>
    <t>Rekultywacja wyspiska odpadów stałych w Rokszycach Nowych</t>
  </si>
  <si>
    <t>1a</t>
  </si>
  <si>
    <t xml:space="preserve">Budowa wodociągu  w miejscowościach Marchaty -Biała Rawska ul.15 Grudnia </t>
  </si>
  <si>
    <t>921-92109</t>
  </si>
  <si>
    <t>W poz.3b nie uwzględniono limitu zobowiązań</t>
  </si>
  <si>
    <t>Budowa (rozbudowa) Centrum Kultury w Białej Rawskiej</t>
  </si>
  <si>
    <t>4b</t>
  </si>
  <si>
    <t>ponieważ umowa na rekultywację została podpisana w roku 2013</t>
  </si>
  <si>
    <t>2.</t>
  </si>
  <si>
    <t xml:space="preserve">1. </t>
  </si>
  <si>
    <t xml:space="preserve">kwoty 3 000,00 ponieważ umowa na opracowanie </t>
  </si>
  <si>
    <t>dokumentacji została podpisana</t>
  </si>
  <si>
    <t xml:space="preserve">                              Wykaz przedsięwzięć Miasta i Gminy Biała Rawska do Wieloletniej Pognozy Finansowej na lata 2014-2017</t>
  </si>
  <si>
    <t>W poz.1b  w kwocie limitu nie uwzględniono</t>
  </si>
  <si>
    <t xml:space="preserve">Rewaloryzacja parku miejskiego w Białej Rawskiej </t>
  </si>
  <si>
    <t>900-90004</t>
  </si>
  <si>
    <t>Załącznik Nr 2 do uchwały Nr ……..</t>
  </si>
  <si>
    <t>Rady Miejskiej w Bialej Rawskiej z dnia 28 sierpnia 2014r</t>
  </si>
</sst>
</file>

<file path=xl/styles.xml><?xml version="1.0" encoding="utf-8"?>
<styleSheet xmlns="http://schemas.openxmlformats.org/spreadsheetml/2006/main">
  <numFmts count="4">
    <numFmt numFmtId="43" formatCode="_-* #,##0.00\ _z_ł_-;\-* #,##0.00\ _z_ł_-;_-* &quot;-&quot;??\ _z_ł_-;_-@_-"/>
    <numFmt numFmtId="164" formatCode="#,##0_ ;[Red]\-#,##0\ "/>
    <numFmt numFmtId="165" formatCode="_-* #,##0\ _z_ł_-;\-* #,##0\ _z_ł_-;_-* &quot;-&quot;??\ _z_ł_-;_-@_-"/>
    <numFmt numFmtId="166" formatCode="#,##0.00_ ;\-#,##0.00\ "/>
  </numFmts>
  <fonts count="14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b/>
      <sz val="9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i/>
      <sz val="9"/>
      <color theme="1"/>
      <name val="Czcionka tekstu podstawowego"/>
      <charset val="238"/>
    </font>
    <font>
      <b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1" fillId="0" borderId="0"/>
    <xf numFmtId="9" fontId="1" fillId="0" borderId="0" applyFont="0" applyFill="0" applyBorder="0" applyAlignment="0" applyProtection="0"/>
  </cellStyleXfs>
  <cellXfs count="328">
    <xf numFmtId="0" fontId="0" fillId="0" borderId="0" xfId="0"/>
    <xf numFmtId="164" fontId="5" fillId="0" borderId="0" xfId="0" applyNumberFormat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vertical="top" wrapText="1"/>
    </xf>
    <xf numFmtId="164" fontId="0" fillId="0" borderId="6" xfId="0" applyNumberForma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64" fontId="5" fillId="0" borderId="0" xfId="0" applyNumberFormat="1" applyFont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8" fillId="0" borderId="0" xfId="0" applyFont="1"/>
    <xf numFmtId="0" fontId="7" fillId="0" borderId="9" xfId="0" applyFont="1" applyBorder="1"/>
    <xf numFmtId="0" fontId="7" fillId="0" borderId="11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0" fontId="7" fillId="0" borderId="15" xfId="0" applyFont="1" applyBorder="1"/>
    <xf numFmtId="165" fontId="9" fillId="0" borderId="5" xfId="1" applyNumberFormat="1" applyFont="1" applyBorder="1"/>
    <xf numFmtId="0" fontId="9" fillId="0" borderId="0" xfId="0" applyFont="1" applyBorder="1"/>
    <xf numFmtId="0" fontId="6" fillId="0" borderId="0" xfId="0" applyFont="1" applyBorder="1"/>
    <xf numFmtId="0" fontId="6" fillId="0" borderId="15" xfId="0" applyFont="1" applyBorder="1"/>
    <xf numFmtId="0" fontId="7" fillId="0" borderId="9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0" fillId="0" borderId="11" xfId="0" applyBorder="1"/>
    <xf numFmtId="0" fontId="6" fillId="0" borderId="16" xfId="0" applyFont="1" applyBorder="1"/>
    <xf numFmtId="0" fontId="6" fillId="0" borderId="11" xfId="0" applyFont="1" applyBorder="1"/>
    <xf numFmtId="0" fontId="0" fillId="0" borderId="16" xfId="0" applyBorder="1"/>
    <xf numFmtId="0" fontId="7" fillId="0" borderId="1" xfId="0" applyFont="1" applyBorder="1" applyAlignment="1">
      <alignment horizontal="center"/>
    </xf>
    <xf numFmtId="0" fontId="9" fillId="0" borderId="16" xfId="0" applyFont="1" applyBorder="1"/>
    <xf numFmtId="0" fontId="9" fillId="0" borderId="11" xfId="0" applyFont="1" applyBorder="1"/>
    <xf numFmtId="0" fontId="6" fillId="0" borderId="9" xfId="0" applyFont="1" applyBorder="1"/>
    <xf numFmtId="0" fontId="7" fillId="0" borderId="2" xfId="0" applyFont="1" applyBorder="1" applyAlignment="1">
      <alignment horizontal="center"/>
    </xf>
    <xf numFmtId="0" fontId="7" fillId="0" borderId="16" xfId="0" applyFont="1" applyBorder="1"/>
    <xf numFmtId="43" fontId="7" fillId="0" borderId="9" xfId="0" applyNumberFormat="1" applyFont="1" applyBorder="1"/>
    <xf numFmtId="43" fontId="7" fillId="0" borderId="16" xfId="0" applyNumberFormat="1" applyFont="1" applyBorder="1"/>
    <xf numFmtId="0" fontId="9" fillId="0" borderId="16" xfId="0" applyFont="1" applyBorder="1" applyAlignment="1">
      <alignment wrapText="1"/>
    </xf>
    <xf numFmtId="43" fontId="7" fillId="0" borderId="9" xfId="0" applyNumberFormat="1" applyFont="1" applyBorder="1" applyAlignment="1">
      <alignment horizontal="center"/>
    </xf>
    <xf numFmtId="43" fontId="7" fillId="0" borderId="16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vertical="center" wrapText="1"/>
    </xf>
    <xf numFmtId="0" fontId="9" fillId="0" borderId="16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" fontId="6" fillId="0" borderId="16" xfId="0" applyNumberFormat="1" applyFont="1" applyBorder="1" applyAlignment="1">
      <alignment horizontal="center"/>
    </xf>
    <xf numFmtId="0" fontId="6" fillId="0" borderId="9" xfId="0" applyFont="1" applyBorder="1" applyAlignment="1">
      <alignment horizontal="right"/>
    </xf>
    <xf numFmtId="0" fontId="6" fillId="0" borderId="16" xfId="0" applyFont="1" applyBorder="1" applyAlignment="1">
      <alignment horizontal="right"/>
    </xf>
    <xf numFmtId="166" fontId="6" fillId="0" borderId="9" xfId="1" applyNumberFormat="1" applyFont="1" applyBorder="1" applyAlignment="1">
      <alignment horizontal="center" vertical="center" wrapText="1"/>
    </xf>
    <xf numFmtId="0" fontId="6" fillId="0" borderId="0" xfId="0" applyFont="1"/>
    <xf numFmtId="43" fontId="0" fillId="0" borderId="0" xfId="0" applyNumberFormat="1"/>
    <xf numFmtId="0" fontId="7" fillId="0" borderId="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4" fontId="6" fillId="0" borderId="16" xfId="0" applyNumberFormat="1" applyFont="1" applyBorder="1" applyAlignment="1">
      <alignment horizontal="center" vertical="center" wrapText="1"/>
    </xf>
    <xf numFmtId="0" fontId="12" fillId="0" borderId="0" xfId="0" applyFont="1"/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8" fillId="0" borderId="0" xfId="0" applyFont="1" applyAlignment="1"/>
    <xf numFmtId="0" fontId="0" fillId="0" borderId="0" xfId="0" applyAlignment="1"/>
    <xf numFmtId="0" fontId="8" fillId="0" borderId="0" xfId="0" applyFont="1" applyBorder="1"/>
    <xf numFmtId="1" fontId="7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8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43" fontId="6" fillId="0" borderId="11" xfId="0" applyNumberFormat="1" applyFont="1" applyBorder="1"/>
    <xf numFmtId="0" fontId="6" fillId="0" borderId="0" xfId="0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0" fillId="0" borderId="0" xfId="0" applyBorder="1"/>
    <xf numFmtId="0" fontId="6" fillId="0" borderId="16" xfId="0" applyFont="1" applyBorder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0" fontId="0" fillId="0" borderId="15" xfId="0" applyBorder="1"/>
    <xf numFmtId="4" fontId="13" fillId="0" borderId="0" xfId="0" applyNumberFormat="1" applyFont="1" applyBorder="1" applyAlignment="1">
      <alignment horizontal="center"/>
    </xf>
    <xf numFmtId="0" fontId="13" fillId="0" borderId="0" xfId="0" applyFont="1" applyBorder="1"/>
    <xf numFmtId="43" fontId="13" fillId="0" borderId="16" xfId="0" applyNumberFormat="1" applyFont="1" applyBorder="1"/>
    <xf numFmtId="4" fontId="13" fillId="0" borderId="16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 vertical="center" wrapText="1"/>
    </xf>
    <xf numFmtId="4" fontId="7" fillId="0" borderId="9" xfId="0" applyNumberFormat="1" applyFont="1" applyBorder="1" applyAlignment="1">
      <alignment horizontal="center"/>
    </xf>
    <xf numFmtId="4" fontId="6" fillId="0" borderId="16" xfId="0" applyNumberFormat="1" applyFont="1" applyBorder="1"/>
    <xf numFmtId="4" fontId="0" fillId="0" borderId="11" xfId="0" applyNumberFormat="1" applyBorder="1"/>
    <xf numFmtId="4" fontId="7" fillId="0" borderId="16" xfId="0" applyNumberFormat="1" applyFont="1" applyBorder="1" applyAlignment="1">
      <alignment horizontal="center"/>
    </xf>
    <xf numFmtId="0" fontId="6" fillId="0" borderId="17" xfId="0" applyFont="1" applyBorder="1"/>
    <xf numFmtId="0" fontId="6" fillId="0" borderId="18" xfId="0" applyFont="1" applyBorder="1"/>
    <xf numFmtId="166" fontId="6" fillId="0" borderId="11" xfId="1" applyNumberFormat="1" applyFont="1" applyBorder="1" applyAlignment="1">
      <alignment horizontal="center" vertical="center" wrapText="1"/>
    </xf>
    <xf numFmtId="166" fontId="6" fillId="0" borderId="0" xfId="1" applyNumberFormat="1" applyFont="1" applyBorder="1" applyAlignment="1">
      <alignment horizontal="center" vertical="center" wrapText="1"/>
    </xf>
    <xf numFmtId="166" fontId="10" fillId="0" borderId="11" xfId="1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right"/>
    </xf>
    <xf numFmtId="166" fontId="6" fillId="0" borderId="11" xfId="0" applyNumberFormat="1" applyFont="1" applyBorder="1" applyAlignment="1">
      <alignment horizontal="center"/>
    </xf>
    <xf numFmtId="4" fontId="6" fillId="0" borderId="17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4" xfId="0" applyFont="1" applyBorder="1"/>
    <xf numFmtId="0" fontId="7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/>
    </xf>
    <xf numFmtId="43" fontId="9" fillId="0" borderId="16" xfId="0" applyNumberFormat="1" applyFont="1" applyBorder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7" fillId="0" borderId="19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20" xfId="0" applyFont="1" applyBorder="1"/>
    <xf numFmtId="0" fontId="7" fillId="0" borderId="3" xfId="0" applyFont="1" applyBorder="1" applyAlignment="1">
      <alignment horizontal="center"/>
    </xf>
    <xf numFmtId="0" fontId="7" fillId="0" borderId="1" xfId="0" applyFont="1" applyBorder="1"/>
    <xf numFmtId="0" fontId="11" fillId="0" borderId="1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0" xfId="0" applyFont="1" applyBorder="1"/>
    <xf numFmtId="43" fontId="9" fillId="0" borderId="3" xfId="0" applyNumberFormat="1" applyFont="1" applyBorder="1"/>
    <xf numFmtId="0" fontId="6" fillId="0" borderId="19" xfId="0" applyFont="1" applyBorder="1" applyAlignment="1">
      <alignment horizontal="center" vertical="center" wrapText="1"/>
    </xf>
    <xf numFmtId="0" fontId="0" fillId="0" borderId="3" xfId="0" applyBorder="1"/>
    <xf numFmtId="0" fontId="8" fillId="0" borderId="12" xfId="0" applyFont="1" applyBorder="1" applyAlignment="1">
      <alignment horizontal="center" vertical="center"/>
    </xf>
    <xf numFmtId="0" fontId="9" fillId="0" borderId="5" xfId="0" applyFont="1" applyBorder="1"/>
    <xf numFmtId="0" fontId="8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left"/>
    </xf>
    <xf numFmtId="0" fontId="7" fillId="0" borderId="24" xfId="0" applyFont="1" applyBorder="1"/>
    <xf numFmtId="0" fontId="7" fillId="0" borderId="21" xfId="0" applyFont="1" applyBorder="1"/>
    <xf numFmtId="43" fontId="7" fillId="0" borderId="24" xfId="0" applyNumberFormat="1" applyFont="1" applyBorder="1"/>
    <xf numFmtId="43" fontId="7" fillId="0" borderId="24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43" fontId="9" fillId="0" borderId="9" xfId="0" applyNumberFormat="1" applyFont="1" applyBorder="1"/>
    <xf numFmtId="3" fontId="6" fillId="0" borderId="16" xfId="0" applyNumberFormat="1" applyFont="1" applyBorder="1"/>
    <xf numFmtId="0" fontId="8" fillId="0" borderId="9" xfId="0" applyFont="1" applyBorder="1" applyAlignment="1">
      <alignment horizontal="center" vertical="center"/>
    </xf>
    <xf numFmtId="4" fontId="6" fillId="0" borderId="5" xfId="0" applyNumberFormat="1" applyFont="1" applyBorder="1"/>
    <xf numFmtId="4" fontId="6" fillId="0" borderId="16" xfId="0" applyNumberFormat="1" applyFont="1" applyBorder="1" applyAlignment="1">
      <alignment horizontal="right"/>
    </xf>
    <xf numFmtId="4" fontId="6" fillId="0" borderId="0" xfId="0" applyNumberFormat="1" applyFont="1" applyBorder="1"/>
    <xf numFmtId="4" fontId="6" fillId="0" borderId="11" xfId="0" applyNumberFormat="1" applyFont="1" applyBorder="1" applyAlignment="1">
      <alignment horizontal="center"/>
    </xf>
    <xf numFmtId="4" fontId="6" fillId="0" borderId="15" xfId="0" applyNumberFormat="1" applyFont="1" applyBorder="1"/>
    <xf numFmtId="4" fontId="6" fillId="0" borderId="9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/>
    </xf>
    <xf numFmtId="166" fontId="6" fillId="0" borderId="9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6" fillId="0" borderId="13" xfId="0" applyFont="1" applyBorder="1"/>
    <xf numFmtId="0" fontId="6" fillId="0" borderId="14" xfId="0" applyFont="1" applyBorder="1"/>
    <xf numFmtId="0" fontId="7" fillId="0" borderId="16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9" fillId="0" borderId="1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7" fillId="0" borderId="15" xfId="0" applyFont="1" applyBorder="1" applyAlignment="1">
      <alignment horizontal="center"/>
    </xf>
    <xf numFmtId="0" fontId="9" fillId="0" borderId="15" xfId="0" applyFont="1" applyBorder="1"/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/>
    <xf numFmtId="43" fontId="6" fillId="0" borderId="26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66" fontId="6" fillId="0" borderId="19" xfId="1" applyNumberFormat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/>
    </xf>
    <xf numFmtId="0" fontId="6" fillId="0" borderId="5" xfId="0" applyFont="1" applyBorder="1"/>
    <xf numFmtId="0" fontId="9" fillId="0" borderId="5" xfId="0" applyFont="1" applyBorder="1" applyAlignment="1">
      <alignment horizontal="center" vertical="center" wrapText="1"/>
    </xf>
    <xf numFmtId="4" fontId="7" fillId="0" borderId="24" xfId="0" applyNumberFormat="1" applyFont="1" applyBorder="1" applyAlignment="1">
      <alignment horizontal="center"/>
    </xf>
    <xf numFmtId="4" fontId="9" fillId="0" borderId="9" xfId="1" applyNumberFormat="1" applyFont="1" applyBorder="1" applyAlignment="1">
      <alignment vertical="center" wrapText="1"/>
    </xf>
    <xf numFmtId="4" fontId="9" fillId="0" borderId="9" xfId="1" applyNumberFormat="1" applyFont="1" applyBorder="1"/>
    <xf numFmtId="4" fontId="9" fillId="0" borderId="16" xfId="1" applyNumberFormat="1" applyFont="1" applyBorder="1" applyAlignment="1">
      <alignment horizontal="center"/>
    </xf>
    <xf numFmtId="4" fontId="9" fillId="0" borderId="16" xfId="0" applyNumberFormat="1" applyFont="1" applyBorder="1"/>
    <xf numFmtId="4" fontId="9" fillId="0" borderId="16" xfId="1" applyNumberFormat="1" applyFont="1" applyBorder="1"/>
    <xf numFmtId="4" fontId="9" fillId="0" borderId="11" xfId="0" applyNumberFormat="1" applyFont="1" applyBorder="1" applyAlignment="1"/>
    <xf numFmtId="4" fontId="9" fillId="0" borderId="11" xfId="0" applyNumberFormat="1" applyFont="1" applyBorder="1"/>
    <xf numFmtId="4" fontId="9" fillId="0" borderId="0" xfId="0" applyNumberFormat="1" applyFont="1" applyBorder="1" applyAlignment="1"/>
    <xf numFmtId="4" fontId="7" fillId="0" borderId="11" xfId="0" applyNumberFormat="1" applyFont="1" applyBorder="1" applyAlignment="1">
      <alignment horizontal="center"/>
    </xf>
    <xf numFmtId="4" fontId="7" fillId="0" borderId="18" xfId="0" applyNumberFormat="1" applyFont="1" applyBorder="1" applyAlignment="1">
      <alignment horizontal="center"/>
    </xf>
    <xf numFmtId="4" fontId="7" fillId="0" borderId="5" xfId="0" applyNumberFormat="1" applyFont="1" applyBorder="1" applyAlignment="1">
      <alignment horizontal="center"/>
    </xf>
    <xf numFmtId="4" fontId="7" fillId="0" borderId="0" xfId="0" applyNumberFormat="1" applyFont="1" applyBorder="1" applyAlignment="1">
      <alignment horizontal="center"/>
    </xf>
    <xf numFmtId="4" fontId="13" fillId="0" borderId="16" xfId="0" applyNumberFormat="1" applyFont="1" applyBorder="1" applyAlignment="1"/>
    <xf numFmtId="4" fontId="13" fillId="0" borderId="0" xfId="0" applyNumberFormat="1" applyFont="1" applyBorder="1" applyAlignment="1"/>
    <xf numFmtId="4" fontId="6" fillId="0" borderId="26" xfId="1" applyNumberFormat="1" applyFont="1" applyBorder="1" applyAlignment="1">
      <alignment horizontal="center" vertical="center" wrapText="1"/>
    </xf>
    <xf numFmtId="4" fontId="6" fillId="0" borderId="26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/>
    </xf>
    <xf numFmtId="43" fontId="6" fillId="0" borderId="9" xfId="1" applyFont="1" applyBorder="1" applyAlignment="1">
      <alignment horizontal="center" vertical="center" wrapText="1"/>
    </xf>
    <xf numFmtId="4" fontId="9" fillId="0" borderId="16" xfId="0" applyNumberFormat="1" applyFont="1" applyBorder="1" applyAlignment="1">
      <alignment horizontal="center"/>
    </xf>
    <xf numFmtId="4" fontId="9" fillId="0" borderId="17" xfId="0" applyNumberFormat="1" applyFont="1" applyBorder="1" applyAlignment="1">
      <alignment horizontal="right"/>
    </xf>
    <xf numFmtId="4" fontId="9" fillId="0" borderId="19" xfId="1" applyNumberFormat="1" applyFont="1" applyBorder="1" applyAlignment="1">
      <alignment vertical="center" wrapText="1"/>
    </xf>
    <xf numFmtId="4" fontId="9" fillId="0" borderId="17" xfId="0" applyNumberFormat="1" applyFont="1" applyBorder="1" applyAlignment="1"/>
    <xf numFmtId="4" fontId="9" fillId="0" borderId="18" xfId="0" applyNumberFormat="1" applyFont="1" applyBorder="1" applyAlignment="1"/>
    <xf numFmtId="4" fontId="6" fillId="0" borderId="17" xfId="0" applyNumberFormat="1" applyFont="1" applyBorder="1" applyAlignment="1">
      <alignment horizontal="center"/>
    </xf>
    <xf numFmtId="4" fontId="9" fillId="0" borderId="19" xfId="1" applyNumberFormat="1" applyFont="1" applyBorder="1" applyAlignment="1">
      <alignment horizontal="center" vertical="center" wrapText="1"/>
    </xf>
    <xf numFmtId="166" fontId="7" fillId="0" borderId="11" xfId="0" applyNumberFormat="1" applyFont="1" applyBorder="1" applyAlignment="1">
      <alignment horizontal="center" vertical="center" wrapText="1"/>
    </xf>
    <xf numFmtId="166" fontId="13" fillId="0" borderId="9" xfId="0" applyNumberFormat="1" applyFont="1" applyBorder="1"/>
    <xf numFmtId="0" fontId="13" fillId="0" borderId="16" xfId="0" applyFont="1" applyBorder="1"/>
    <xf numFmtId="166" fontId="13" fillId="0" borderId="16" xfId="0" applyNumberFormat="1" applyFont="1" applyBorder="1"/>
    <xf numFmtId="0" fontId="7" fillId="0" borderId="16" xfId="0" applyFont="1" applyBorder="1" applyAlignment="1">
      <alignment horizontal="left"/>
    </xf>
    <xf numFmtId="4" fontId="9" fillId="0" borderId="13" xfId="0" applyNumberFormat="1" applyFont="1" applyBorder="1" applyAlignment="1"/>
    <xf numFmtId="4" fontId="9" fillId="0" borderId="17" xfId="0" applyNumberFormat="1" applyFont="1" applyBorder="1"/>
    <xf numFmtId="166" fontId="6" fillId="0" borderId="26" xfId="1" applyNumberFormat="1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7" fillId="0" borderId="2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center" vertical="center" wrapText="1"/>
    </xf>
    <xf numFmtId="166" fontId="7" fillId="0" borderId="24" xfId="0" applyNumberFormat="1" applyFont="1" applyBorder="1" applyAlignment="1">
      <alignment horizontal="center"/>
    </xf>
    <xf numFmtId="43" fontId="6" fillId="0" borderId="16" xfId="1" applyFont="1" applyBorder="1" applyAlignment="1">
      <alignment vertical="center" wrapText="1"/>
    </xf>
    <xf numFmtId="166" fontId="10" fillId="0" borderId="16" xfId="1" applyNumberFormat="1" applyFont="1" applyBorder="1" applyAlignment="1">
      <alignment horizontal="center" vertical="center" wrapText="1"/>
    </xf>
    <xf numFmtId="166" fontId="7" fillId="0" borderId="9" xfId="0" applyNumberFormat="1" applyFont="1" applyBorder="1" applyAlignment="1">
      <alignment horizontal="center" vertical="center"/>
    </xf>
    <xf numFmtId="166" fontId="7" fillId="0" borderId="9" xfId="1" applyNumberFormat="1" applyFont="1" applyBorder="1" applyAlignment="1">
      <alignment horizontal="center" vertical="center" wrapText="1"/>
    </xf>
    <xf numFmtId="4" fontId="7" fillId="0" borderId="19" xfId="0" applyNumberFormat="1" applyFont="1" applyBorder="1" applyAlignment="1">
      <alignment horizontal="center" vertical="center" wrapText="1"/>
    </xf>
    <xf numFmtId="166" fontId="10" fillId="0" borderId="16" xfId="0" applyNumberFormat="1" applyFont="1" applyBorder="1" applyAlignment="1">
      <alignment horizontal="center"/>
    </xf>
    <xf numFmtId="0" fontId="9" fillId="0" borderId="16" xfId="0" applyFont="1" applyBorder="1" applyAlignment="1">
      <alignment horizontal="center" wrapText="1"/>
    </xf>
    <xf numFmtId="166" fontId="7" fillId="0" borderId="16" xfId="0" applyNumberFormat="1" applyFont="1" applyBorder="1" applyAlignment="1">
      <alignment horizontal="center"/>
    </xf>
    <xf numFmtId="4" fontId="9" fillId="0" borderId="16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/>
    </xf>
    <xf numFmtId="4" fontId="6" fillId="0" borderId="11" xfId="0" applyNumberFormat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/>
    </xf>
    <xf numFmtId="166" fontId="6" fillId="0" borderId="16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 wrapText="1"/>
    </xf>
    <xf numFmtId="4" fontId="9" fillId="0" borderId="9" xfId="0" applyNumberFormat="1" applyFont="1" applyBorder="1" applyAlignment="1"/>
    <xf numFmtId="4" fontId="9" fillId="0" borderId="16" xfId="0" applyNumberFormat="1" applyFont="1" applyBorder="1" applyAlignment="1"/>
    <xf numFmtId="4" fontId="9" fillId="0" borderId="11" xfId="0" applyNumberFormat="1" applyFont="1" applyBorder="1" applyAlignment="1">
      <alignment horizontal="center" vertical="center"/>
    </xf>
    <xf numFmtId="4" fontId="9" fillId="0" borderId="11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49" fontId="7" fillId="0" borderId="16" xfId="0" applyNumberFormat="1" applyFont="1" applyBorder="1" applyAlignment="1">
      <alignment horizontal="center"/>
    </xf>
    <xf numFmtId="49" fontId="9" fillId="0" borderId="16" xfId="0" applyNumberFormat="1" applyFont="1" applyBorder="1" applyAlignment="1">
      <alignment horizontal="center"/>
    </xf>
    <xf numFmtId="49" fontId="9" fillId="0" borderId="11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4" fontId="7" fillId="0" borderId="13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4" fontId="6" fillId="0" borderId="16" xfId="0" applyNumberFormat="1" applyFont="1" applyBorder="1" applyAlignment="1">
      <alignment horizontal="center" vertical="center" wrapText="1"/>
    </xf>
    <xf numFmtId="166" fontId="6" fillId="0" borderId="16" xfId="1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17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3" fontId="6" fillId="0" borderId="17" xfId="0" applyNumberFormat="1" applyFont="1" applyBorder="1"/>
    <xf numFmtId="4" fontId="6" fillId="0" borderId="16" xfId="0" applyNumberFormat="1" applyFont="1" applyBorder="1" applyAlignment="1">
      <alignment horizontal="center" vertical="center" wrapText="1"/>
    </xf>
    <xf numFmtId="166" fontId="6" fillId="0" borderId="16" xfId="1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7" fillId="0" borderId="15" xfId="0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7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12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wrapText="1"/>
    </xf>
    <xf numFmtId="0" fontId="10" fillId="0" borderId="13" xfId="0" applyFont="1" applyBorder="1" applyAlignment="1">
      <alignment horizontal="left" wrapText="1"/>
    </xf>
    <xf numFmtId="0" fontId="10" fillId="0" borderId="17" xfId="0" applyFont="1" applyBorder="1" applyAlignment="1">
      <alignment horizontal="left" wrapText="1"/>
    </xf>
    <xf numFmtId="0" fontId="10" fillId="0" borderId="14" xfId="0" applyFont="1" applyBorder="1" applyAlignment="1">
      <alignment horizontal="left" wrapText="1"/>
    </xf>
    <xf numFmtId="0" fontId="10" fillId="0" borderId="18" xfId="0" applyFont="1" applyBorder="1" applyAlignment="1">
      <alignment horizontal="left" wrapText="1"/>
    </xf>
    <xf numFmtId="0" fontId="6" fillId="0" borderId="9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4" fontId="9" fillId="0" borderId="17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4" fontId="9" fillId="0" borderId="9" xfId="0" applyNumberFormat="1" applyFont="1" applyBorder="1" applyAlignment="1">
      <alignment horizontal="center" vertical="center" wrapText="1"/>
    </xf>
    <xf numFmtId="4" fontId="9" fillId="0" borderId="16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4" fontId="6" fillId="0" borderId="16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4" fontId="6" fillId="0" borderId="17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66" fontId="6" fillId="0" borderId="9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66" fontId="6" fillId="0" borderId="9" xfId="1" applyNumberFormat="1" applyFont="1" applyBorder="1" applyAlignment="1">
      <alignment horizontal="center" vertical="center" wrapText="1"/>
    </xf>
    <xf numFmtId="166" fontId="6" fillId="0" borderId="16" xfId="1" applyNumberFormat="1" applyFont="1" applyBorder="1" applyAlignment="1">
      <alignment horizontal="center" vertical="center" wrapText="1"/>
    </xf>
    <xf numFmtId="166" fontId="6" fillId="0" borderId="16" xfId="0" applyNumberFormat="1" applyFont="1" applyBorder="1" applyAlignment="1">
      <alignment horizontal="center" vertical="center" wrapText="1"/>
    </xf>
    <xf numFmtId="43" fontId="6" fillId="0" borderId="19" xfId="0" applyNumberFormat="1" applyFont="1" applyBorder="1" applyAlignment="1">
      <alignment vertical="center" wrapText="1"/>
    </xf>
    <xf numFmtId="43" fontId="6" fillId="0" borderId="17" xfId="0" applyNumberFormat="1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</cellXfs>
  <cellStyles count="8">
    <cellStyle name="Dziesiętny" xfId="1" builtinId="3"/>
    <cellStyle name="Normalny" xfId="0" builtinId="0"/>
    <cellStyle name="Normalny 2" xfId="2"/>
    <cellStyle name="Normalny 3" xfId="3"/>
    <cellStyle name="Normalny 4" xfId="4"/>
    <cellStyle name="Normalny 5" xfId="5"/>
    <cellStyle name="Normalny 6" xfId="6"/>
    <cellStyle name="Procentowy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143"/>
  <sheetViews>
    <sheetView tabSelected="1" workbookViewId="0">
      <selection activeCell="I3" sqref="I3"/>
    </sheetView>
  </sheetViews>
  <sheetFormatPr defaultRowHeight="14.25"/>
  <cols>
    <col min="1" max="1" width="4" customWidth="1"/>
    <col min="2" max="2" width="3" customWidth="1"/>
    <col min="3" max="3" width="25.25" customWidth="1"/>
    <col min="4" max="4" width="13.25" customWidth="1"/>
    <col min="5" max="5" width="7.375" customWidth="1"/>
    <col min="6" max="6" width="7.875" customWidth="1"/>
    <col min="7" max="7" width="9.5" customWidth="1"/>
    <col min="8" max="8" width="14.25" customWidth="1"/>
    <col min="9" max="9" width="13.375" customWidth="1"/>
    <col min="10" max="10" width="13" customWidth="1"/>
    <col min="11" max="11" width="12.375" bestFit="1" customWidth="1"/>
    <col min="12" max="12" width="12.75" customWidth="1"/>
    <col min="13" max="13" width="11" customWidth="1"/>
    <col min="14" max="14" width="9" hidden="1" customWidth="1"/>
    <col min="15" max="15" width="13.375" customWidth="1"/>
    <col min="18" max="18" width="14.625" bestFit="1" customWidth="1"/>
  </cols>
  <sheetData>
    <row r="2" spans="1:15">
      <c r="K2" s="61" t="s">
        <v>51</v>
      </c>
      <c r="L2" s="61"/>
    </row>
    <row r="3" spans="1:15">
      <c r="K3" s="61" t="s">
        <v>52</v>
      </c>
      <c r="L3" s="61"/>
    </row>
    <row r="4" spans="1:15">
      <c r="K4" s="61"/>
      <c r="L4" s="61"/>
    </row>
    <row r="5" spans="1:15" ht="15.75" hidden="1" customHeight="1"/>
    <row r="6" spans="1:15" s="63" customFormat="1" ht="15">
      <c r="A6" s="62" t="s">
        <v>47</v>
      </c>
      <c r="B6" s="62"/>
    </row>
    <row r="7" spans="1:15" s="65" customFormat="1" ht="7.5" customHeight="1">
      <c r="A7" s="64"/>
      <c r="B7" s="64"/>
      <c r="C7" s="256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</row>
    <row r="8" spans="1:15" ht="15" hidden="1">
      <c r="A8" s="12"/>
      <c r="B8" s="12"/>
      <c r="C8" s="12"/>
      <c r="D8" s="12"/>
      <c r="E8" s="12"/>
    </row>
    <row r="9" spans="1:15" ht="0.75" hidden="1" customHeight="1"/>
    <row r="10" spans="1:15" ht="15" thickBot="1"/>
    <row r="11" spans="1:15" ht="36.75" thickBot="1">
      <c r="A11" s="58" t="s">
        <v>0</v>
      </c>
      <c r="B11" s="261" t="s">
        <v>9</v>
      </c>
      <c r="C11" s="262"/>
      <c r="D11" s="42" t="s">
        <v>15</v>
      </c>
      <c r="E11" s="279" t="s">
        <v>16</v>
      </c>
      <c r="F11" s="280"/>
      <c r="G11" s="276" t="s">
        <v>20</v>
      </c>
      <c r="H11" s="276" t="s">
        <v>17</v>
      </c>
      <c r="I11" s="276" t="s">
        <v>21</v>
      </c>
      <c r="J11" s="281" t="s">
        <v>18</v>
      </c>
      <c r="K11" s="281"/>
      <c r="L11" s="281"/>
      <c r="M11" s="282"/>
      <c r="N11" s="17"/>
      <c r="O11" s="46" t="s">
        <v>1</v>
      </c>
    </row>
    <row r="12" spans="1:15" ht="15" thickBot="1">
      <c r="A12" s="14"/>
      <c r="B12" s="19"/>
      <c r="C12" s="105"/>
      <c r="D12" s="19"/>
      <c r="E12" s="30" t="s">
        <v>10</v>
      </c>
      <c r="F12" s="34" t="s">
        <v>11</v>
      </c>
      <c r="G12" s="277"/>
      <c r="H12" s="275"/>
      <c r="I12" s="275"/>
      <c r="J12" s="114">
        <v>2014</v>
      </c>
      <c r="K12" s="30">
        <v>2015</v>
      </c>
      <c r="L12" s="30">
        <v>2016</v>
      </c>
      <c r="M12" s="30">
        <v>2017</v>
      </c>
      <c r="N12" s="41">
        <v>2014</v>
      </c>
      <c r="O12" s="14"/>
    </row>
    <row r="13" spans="1:15" ht="15" thickBot="1">
      <c r="A13" s="115"/>
      <c r="B13" s="113"/>
      <c r="C13" s="114"/>
      <c r="D13" s="113"/>
      <c r="E13" s="30"/>
      <c r="F13" s="34"/>
      <c r="G13" s="30"/>
      <c r="H13" s="35"/>
      <c r="I13" s="35"/>
      <c r="J13" s="25"/>
      <c r="K13" s="25"/>
      <c r="L13" s="25"/>
      <c r="M13" s="25"/>
      <c r="N13" s="16"/>
      <c r="O13" s="35"/>
    </row>
    <row r="14" spans="1:15">
      <c r="A14" s="13"/>
      <c r="B14" s="18"/>
      <c r="C14" s="152" t="s">
        <v>2</v>
      </c>
      <c r="D14" s="15"/>
      <c r="E14" s="16"/>
      <c r="F14" s="16"/>
      <c r="G14" s="16"/>
      <c r="H14" s="36">
        <f>+H16+H17</f>
        <v>6413695</v>
      </c>
      <c r="I14" s="36">
        <f>+I16+I17</f>
        <v>141495</v>
      </c>
      <c r="J14" s="39">
        <f t="shared" ref="J14:M14" si="0">+J16+J17</f>
        <v>2145000</v>
      </c>
      <c r="K14" s="39">
        <f t="shared" si="0"/>
        <v>1178000</v>
      </c>
      <c r="L14" s="39">
        <f t="shared" si="0"/>
        <v>1600000</v>
      </c>
      <c r="M14" s="89">
        <f t="shared" si="0"/>
        <v>1300000</v>
      </c>
      <c r="N14" s="17"/>
      <c r="O14" s="36">
        <f>O16+O17</f>
        <v>5066000</v>
      </c>
    </row>
    <row r="15" spans="1:15">
      <c r="A15" s="35"/>
      <c r="B15" s="15"/>
      <c r="C15" s="155" t="s">
        <v>14</v>
      </c>
      <c r="D15" s="15"/>
      <c r="E15" s="16"/>
      <c r="F15" s="16"/>
      <c r="G15" s="16"/>
      <c r="H15" s="37"/>
      <c r="I15" s="37"/>
      <c r="J15" s="40"/>
      <c r="K15" s="40"/>
      <c r="L15" s="40"/>
      <c r="M15" s="25"/>
      <c r="N15" s="16"/>
      <c r="O15" s="35"/>
    </row>
    <row r="16" spans="1:15">
      <c r="A16" s="35"/>
      <c r="B16" s="15"/>
      <c r="C16" s="152" t="s">
        <v>12</v>
      </c>
      <c r="D16" s="15"/>
      <c r="E16" s="16"/>
      <c r="F16" s="16"/>
      <c r="G16" s="16"/>
      <c r="H16" s="40">
        <f t="shared" ref="H16:K16" si="1">+H84</f>
        <v>0</v>
      </c>
      <c r="I16" s="37">
        <f>+I84</f>
        <v>0</v>
      </c>
      <c r="J16" s="40">
        <f t="shared" si="1"/>
        <v>0</v>
      </c>
      <c r="K16" s="40">
        <f t="shared" si="1"/>
        <v>0</v>
      </c>
      <c r="L16" s="40">
        <v>0</v>
      </c>
      <c r="M16" s="92"/>
      <c r="N16" s="16"/>
      <c r="O16" s="37">
        <f>+O84</f>
        <v>0</v>
      </c>
    </row>
    <row r="17" spans="1:15" ht="17.25" customHeight="1" thickBot="1">
      <c r="A17" s="126"/>
      <c r="B17" s="127"/>
      <c r="C17" s="156" t="s">
        <v>13</v>
      </c>
      <c r="D17" s="127"/>
      <c r="E17" s="130"/>
      <c r="F17" s="130"/>
      <c r="G17" s="130"/>
      <c r="H17" s="129">
        <f>+H22</f>
        <v>6413695</v>
      </c>
      <c r="I17" s="128">
        <f>+I22</f>
        <v>141495</v>
      </c>
      <c r="J17" s="129">
        <f>+J19</f>
        <v>2145000</v>
      </c>
      <c r="K17" s="129">
        <f>+K19</f>
        <v>1178000</v>
      </c>
      <c r="L17" s="170">
        <f>+L19</f>
        <v>1600000</v>
      </c>
      <c r="M17" s="170">
        <f>+M19</f>
        <v>1300000</v>
      </c>
      <c r="N17" s="130"/>
      <c r="O17" s="128">
        <f>+O19</f>
        <v>5066000</v>
      </c>
    </row>
    <row r="18" spans="1:15" ht="3.75" hidden="1" customHeight="1" thickBot="1">
      <c r="A18" s="14"/>
      <c r="B18" s="19"/>
      <c r="C18" s="157"/>
      <c r="D18" s="15"/>
      <c r="E18" s="16"/>
      <c r="F18" s="16"/>
      <c r="G18" s="16"/>
      <c r="H18" s="35"/>
      <c r="I18" s="35"/>
      <c r="J18" s="25"/>
      <c r="K18" s="25"/>
      <c r="L18" s="25"/>
      <c r="M18" s="25"/>
      <c r="N18" s="16"/>
      <c r="O18" s="35"/>
    </row>
    <row r="19" spans="1:15" ht="18" customHeight="1" thickTop="1">
      <c r="A19" s="221">
        <v>1</v>
      </c>
      <c r="B19" s="112" t="s">
        <v>28</v>
      </c>
      <c r="C19" s="152"/>
      <c r="D19" s="15"/>
      <c r="E19" s="16"/>
      <c r="F19" s="16"/>
      <c r="G19" s="16"/>
      <c r="H19" s="219">
        <f t="shared" ref="H19:M19" si="2">+H22</f>
        <v>6413695</v>
      </c>
      <c r="I19" s="219">
        <f>+I22</f>
        <v>141495</v>
      </c>
      <c r="J19" s="92">
        <f t="shared" si="2"/>
        <v>2145000</v>
      </c>
      <c r="K19" s="92">
        <f t="shared" si="2"/>
        <v>1178000</v>
      </c>
      <c r="L19" s="92">
        <f t="shared" si="2"/>
        <v>1600000</v>
      </c>
      <c r="M19" s="92">
        <f t="shared" si="2"/>
        <v>1300000</v>
      </c>
      <c r="N19" s="16"/>
      <c r="O19" s="92">
        <f>+O22</f>
        <v>5066000</v>
      </c>
    </row>
    <row r="20" spans="1:15" ht="14.25" customHeight="1">
      <c r="A20" s="35"/>
      <c r="B20" s="111" t="s">
        <v>14</v>
      </c>
      <c r="C20" s="155"/>
      <c r="D20" s="15"/>
      <c r="E20" s="16"/>
      <c r="F20" s="16"/>
      <c r="G20" s="16"/>
      <c r="H20" s="25"/>
      <c r="I20" s="35"/>
      <c r="J20" s="92"/>
      <c r="K20" s="92"/>
      <c r="L20" s="92"/>
      <c r="M20" s="92"/>
      <c r="N20" s="16"/>
      <c r="O20" s="35"/>
    </row>
    <row r="21" spans="1:15" ht="15" customHeight="1">
      <c r="A21" s="35"/>
      <c r="B21" s="112" t="s">
        <v>12</v>
      </c>
      <c r="C21" s="152"/>
      <c r="D21" s="15"/>
      <c r="E21" s="16"/>
      <c r="F21" s="16"/>
      <c r="G21" s="16"/>
      <c r="H21" s="92">
        <v>0</v>
      </c>
      <c r="I21" s="92">
        <v>0</v>
      </c>
      <c r="J21" s="92">
        <v>0</v>
      </c>
      <c r="K21" s="92">
        <v>0</v>
      </c>
      <c r="L21" s="92">
        <v>0</v>
      </c>
      <c r="M21" s="92">
        <v>0</v>
      </c>
      <c r="N21" s="16"/>
      <c r="O21" s="92">
        <v>0</v>
      </c>
    </row>
    <row r="22" spans="1:15" ht="19.5" customHeight="1" thickBot="1">
      <c r="A22" s="126"/>
      <c r="B22" s="125" t="s">
        <v>13</v>
      </c>
      <c r="C22" s="156"/>
      <c r="D22" s="127"/>
      <c r="E22" s="130"/>
      <c r="F22" s="130"/>
      <c r="G22" s="130"/>
      <c r="H22" s="211">
        <f>+H26+H54</f>
        <v>6413695</v>
      </c>
      <c r="I22" s="211">
        <f>+I54</f>
        <v>141495</v>
      </c>
      <c r="J22" s="170">
        <f>+J26+J54</f>
        <v>2145000</v>
      </c>
      <c r="K22" s="170">
        <f>+K54+K26</f>
        <v>1178000</v>
      </c>
      <c r="L22" s="170">
        <f>+L54</f>
        <v>1600000</v>
      </c>
      <c r="M22" s="170">
        <f>+M54</f>
        <v>1300000</v>
      </c>
      <c r="N22" s="130"/>
      <c r="O22" s="170">
        <f>+O54</f>
        <v>5066000</v>
      </c>
    </row>
    <row r="23" spans="1:15" ht="1.5" hidden="1" customHeight="1" thickTop="1" thickBot="1">
      <c r="A23" s="35"/>
      <c r="B23" s="15"/>
      <c r="C23" s="16"/>
      <c r="D23" s="15"/>
      <c r="E23" s="16"/>
      <c r="F23" s="16"/>
      <c r="G23" s="16"/>
      <c r="H23" s="35"/>
      <c r="I23" s="35"/>
      <c r="J23" s="92"/>
      <c r="K23" s="92"/>
      <c r="L23" s="92"/>
      <c r="M23" s="92"/>
      <c r="N23" s="16"/>
      <c r="O23" s="35"/>
    </row>
    <row r="24" spans="1:15" ht="13.5" hidden="1" customHeight="1" thickBot="1">
      <c r="A24" s="35"/>
      <c r="B24" s="15"/>
      <c r="C24" s="16"/>
      <c r="D24" s="15"/>
      <c r="E24" s="16"/>
      <c r="F24" s="16"/>
      <c r="G24" s="16"/>
      <c r="H24" s="35"/>
      <c r="I24" s="35"/>
      <c r="J24" s="92"/>
      <c r="K24" s="92"/>
      <c r="L24" s="92"/>
      <c r="M24" s="92"/>
      <c r="N24" s="16"/>
      <c r="O24" s="35"/>
    </row>
    <row r="25" spans="1:15" ht="13.5" customHeight="1" thickTop="1">
      <c r="A25" s="13"/>
      <c r="B25" s="290" t="s">
        <v>23</v>
      </c>
      <c r="C25" s="287"/>
      <c r="D25" s="291"/>
      <c r="E25" s="16"/>
      <c r="F25" s="16"/>
      <c r="G25" s="16"/>
      <c r="H25" s="13"/>
      <c r="I25" s="13"/>
      <c r="J25" s="92"/>
      <c r="K25" s="92"/>
      <c r="L25" s="238"/>
      <c r="M25" s="89"/>
      <c r="N25" s="16"/>
      <c r="O25" s="234"/>
    </row>
    <row r="26" spans="1:15" ht="13.5" customHeight="1">
      <c r="A26" s="221" t="s">
        <v>22</v>
      </c>
      <c r="B26" s="292"/>
      <c r="C26" s="287"/>
      <c r="D26" s="291"/>
      <c r="E26" s="16"/>
      <c r="F26" s="16"/>
      <c r="G26" s="16"/>
      <c r="H26" s="37">
        <f>+H30+H49</f>
        <v>0</v>
      </c>
      <c r="I26" s="37">
        <f>+I33+I49</f>
        <v>0</v>
      </c>
      <c r="J26" s="92">
        <f>+J30+J49</f>
        <v>0</v>
      </c>
      <c r="K26" s="92">
        <f>+K49</f>
        <v>0</v>
      </c>
      <c r="L26" s="238">
        <v>0</v>
      </c>
      <c r="M26" s="92">
        <v>0</v>
      </c>
      <c r="N26" s="16"/>
      <c r="O26" s="92">
        <v>0</v>
      </c>
    </row>
    <row r="27" spans="1:15" ht="13.5" customHeight="1">
      <c r="A27" s="151"/>
      <c r="B27" s="292"/>
      <c r="C27" s="287"/>
      <c r="D27" s="291"/>
      <c r="E27" s="16"/>
      <c r="F27" s="16"/>
      <c r="G27" s="16"/>
      <c r="H27" s="35"/>
      <c r="I27" s="35"/>
      <c r="J27" s="92"/>
      <c r="K27" s="92"/>
      <c r="L27" s="238"/>
      <c r="M27" s="92"/>
      <c r="N27" s="16"/>
      <c r="O27" s="234"/>
    </row>
    <row r="28" spans="1:15" ht="12.75" customHeight="1" thickBot="1">
      <c r="A28" s="14"/>
      <c r="B28" s="293"/>
      <c r="C28" s="289"/>
      <c r="D28" s="289"/>
      <c r="E28" s="157"/>
      <c r="F28" s="157"/>
      <c r="G28" s="157"/>
      <c r="H28" s="14"/>
      <c r="I28" s="14"/>
      <c r="J28" s="92"/>
      <c r="K28" s="92"/>
      <c r="L28" s="238"/>
      <c r="M28" s="179"/>
      <c r="N28" s="16"/>
      <c r="O28" s="234"/>
    </row>
    <row r="29" spans="1:15" ht="1.5" hidden="1" customHeight="1" thickBot="1">
      <c r="A29" s="116"/>
      <c r="B29" s="263"/>
      <c r="C29" s="264"/>
      <c r="D29" s="153"/>
      <c r="E29" s="153"/>
      <c r="F29" s="153"/>
      <c r="G29" s="188"/>
      <c r="H29" s="190"/>
      <c r="I29" s="190"/>
      <c r="J29" s="171"/>
      <c r="K29" s="193"/>
      <c r="L29" s="197"/>
      <c r="M29" s="172"/>
      <c r="N29" s="20"/>
      <c r="O29" s="50"/>
    </row>
    <row r="30" spans="1:15" hidden="1">
      <c r="A30" s="145"/>
      <c r="B30" s="265"/>
      <c r="C30" s="264"/>
      <c r="D30" s="43"/>
      <c r="E30" s="43"/>
      <c r="F30" s="43"/>
      <c r="G30" s="187"/>
      <c r="H30" s="212"/>
      <c r="I30" s="212"/>
      <c r="J30" s="173"/>
      <c r="K30" s="192"/>
      <c r="L30" s="192"/>
      <c r="M30" s="174"/>
      <c r="N30" s="21"/>
      <c r="O30" s="235"/>
    </row>
    <row r="31" spans="1:15" ht="0.75" hidden="1" customHeight="1">
      <c r="A31" s="47"/>
      <c r="B31" s="265"/>
      <c r="C31" s="264"/>
      <c r="D31" s="31"/>
      <c r="E31" s="43"/>
      <c r="F31" s="43"/>
      <c r="G31" s="187"/>
      <c r="H31" s="38"/>
      <c r="I31" s="38"/>
      <c r="J31" s="175"/>
      <c r="K31" s="192"/>
      <c r="L31" s="192"/>
      <c r="M31" s="174"/>
      <c r="N31" s="21"/>
      <c r="O31" s="235"/>
    </row>
    <row r="32" spans="1:15" ht="15" hidden="1">
      <c r="A32" s="47"/>
      <c r="B32" s="265"/>
      <c r="C32" s="264"/>
      <c r="D32" s="31"/>
      <c r="E32" s="43"/>
      <c r="F32" s="43"/>
      <c r="G32" s="187"/>
      <c r="H32" s="218"/>
      <c r="I32" s="220"/>
      <c r="J32" s="191"/>
      <c r="K32" s="194"/>
      <c r="L32" s="194"/>
      <c r="M32" s="174"/>
      <c r="N32" s="21"/>
      <c r="O32" s="235"/>
    </row>
    <row r="33" spans="1:15" ht="15" hidden="1">
      <c r="A33" s="47"/>
      <c r="B33" s="265"/>
      <c r="C33" s="264"/>
      <c r="D33" s="31"/>
      <c r="E33" s="43"/>
      <c r="F33" s="43"/>
      <c r="G33" s="187"/>
      <c r="H33" s="45"/>
      <c r="I33" s="191"/>
      <c r="J33" s="191"/>
      <c r="K33" s="194"/>
      <c r="L33" s="194"/>
      <c r="M33" s="174"/>
      <c r="N33" s="21"/>
      <c r="O33" s="235"/>
    </row>
    <row r="34" spans="1:15" ht="54.75" hidden="1" customHeight="1" thickBot="1">
      <c r="A34" s="48"/>
      <c r="B34" s="266"/>
      <c r="C34" s="267"/>
      <c r="D34" s="32"/>
      <c r="E34" s="44"/>
      <c r="F34" s="44"/>
      <c r="G34" s="189"/>
      <c r="H34" s="32"/>
      <c r="I34" s="32"/>
      <c r="J34" s="176"/>
      <c r="K34" s="195"/>
      <c r="L34" s="195"/>
      <c r="M34" s="177"/>
      <c r="N34" s="21"/>
      <c r="O34" s="236"/>
    </row>
    <row r="35" spans="1:15" ht="15.75" hidden="1" thickBot="1">
      <c r="A35" s="107"/>
      <c r="B35" s="107"/>
      <c r="C35" s="80"/>
      <c r="D35" s="21"/>
      <c r="E35" s="108"/>
      <c r="F35" s="108"/>
      <c r="G35" s="108"/>
      <c r="H35" s="31"/>
      <c r="I35" s="31"/>
      <c r="J35" s="203"/>
      <c r="K35" s="178"/>
      <c r="L35" s="178"/>
      <c r="M35" s="204"/>
      <c r="N35" s="21"/>
      <c r="O35" s="237"/>
    </row>
    <row r="36" spans="1:15" ht="15.75" hidden="1" thickBot="1">
      <c r="A36" s="107"/>
      <c r="B36" s="107"/>
      <c r="C36" s="80"/>
      <c r="D36" s="21"/>
      <c r="E36" s="108"/>
      <c r="F36" s="108"/>
      <c r="G36" s="108"/>
      <c r="H36" s="31"/>
      <c r="I36" s="31"/>
      <c r="J36" s="203"/>
      <c r="K36" s="178"/>
      <c r="L36" s="178"/>
      <c r="M36" s="204"/>
      <c r="N36" s="21"/>
      <c r="O36" s="237"/>
    </row>
    <row r="37" spans="1:15" ht="15.75" hidden="1" thickBot="1">
      <c r="A37" s="107"/>
      <c r="B37" s="107"/>
      <c r="C37" s="152"/>
      <c r="D37" s="21"/>
      <c r="E37" s="108"/>
      <c r="F37" s="108"/>
      <c r="G37" s="108"/>
      <c r="H37" s="31"/>
      <c r="I37" s="202"/>
      <c r="J37" s="203"/>
      <c r="K37" s="178"/>
      <c r="L37" s="178"/>
      <c r="M37" s="204"/>
      <c r="N37" s="21"/>
      <c r="O37" s="237"/>
    </row>
    <row r="38" spans="1:15" ht="15.75" hidden="1" thickBot="1">
      <c r="A38" s="107"/>
      <c r="B38" s="107"/>
      <c r="C38" s="155"/>
      <c r="D38" s="21"/>
      <c r="E38" s="108"/>
      <c r="F38" s="108"/>
      <c r="G38" s="108"/>
      <c r="H38" s="31"/>
      <c r="I38" s="25"/>
      <c r="J38" s="203"/>
      <c r="K38" s="178"/>
      <c r="L38" s="178"/>
      <c r="M38" s="204"/>
      <c r="N38" s="21"/>
      <c r="O38" s="237"/>
    </row>
    <row r="39" spans="1:15" ht="15.75" hidden="1" thickBot="1">
      <c r="A39" s="107"/>
      <c r="B39" s="107"/>
      <c r="C39" s="152"/>
      <c r="D39" s="21"/>
      <c r="E39" s="108"/>
      <c r="F39" s="108"/>
      <c r="G39" s="108"/>
      <c r="H39" s="31"/>
      <c r="I39" s="25"/>
      <c r="J39" s="203"/>
      <c r="K39" s="178"/>
      <c r="L39" s="178"/>
      <c r="M39" s="204"/>
      <c r="N39" s="21"/>
      <c r="O39" s="237"/>
    </row>
    <row r="40" spans="1:15" ht="49.5" hidden="1" customHeight="1">
      <c r="A40" s="107"/>
      <c r="B40" s="107"/>
      <c r="C40" s="152"/>
      <c r="D40" s="21"/>
      <c r="E40" s="108"/>
      <c r="F40" s="108"/>
      <c r="G40" s="108"/>
      <c r="H40" s="31"/>
      <c r="I40" s="31"/>
      <c r="J40" s="203"/>
      <c r="K40" s="178"/>
      <c r="L40" s="178"/>
      <c r="M40" s="204"/>
      <c r="N40" s="21"/>
      <c r="O40" s="237"/>
    </row>
    <row r="41" spans="1:15" ht="22.5" hidden="1" customHeight="1">
      <c r="A41" s="107"/>
      <c r="B41" s="107"/>
      <c r="C41" s="80"/>
      <c r="D41" s="21"/>
      <c r="E41" s="108"/>
      <c r="F41" s="108"/>
      <c r="G41" s="108"/>
      <c r="H41" s="31"/>
      <c r="I41" s="31"/>
      <c r="J41" s="203"/>
      <c r="K41" s="178"/>
      <c r="L41" s="178"/>
      <c r="M41" s="204"/>
      <c r="N41" s="21"/>
      <c r="O41" s="237"/>
    </row>
    <row r="42" spans="1:15" ht="22.5" hidden="1" customHeight="1">
      <c r="A42" s="107"/>
      <c r="B42" s="107"/>
      <c r="C42" s="80"/>
      <c r="D42" s="21"/>
      <c r="E42" s="108"/>
      <c r="F42" s="108"/>
      <c r="G42" s="108"/>
      <c r="H42" s="31"/>
      <c r="I42" s="31"/>
      <c r="J42" s="203"/>
      <c r="K42" s="178"/>
      <c r="L42" s="178"/>
      <c r="M42" s="204"/>
      <c r="N42" s="21"/>
      <c r="O42" s="237"/>
    </row>
    <row r="43" spans="1:15" ht="13.5" hidden="1" customHeight="1">
      <c r="A43" s="107"/>
      <c r="B43" s="107"/>
      <c r="C43" s="80"/>
      <c r="D43" s="21"/>
      <c r="E43" s="108"/>
      <c r="F43" s="108"/>
      <c r="G43" s="108"/>
      <c r="H43" s="31"/>
      <c r="I43" s="31"/>
      <c r="J43" s="203"/>
      <c r="K43" s="178"/>
      <c r="L43" s="178"/>
      <c r="M43" s="204"/>
      <c r="N43" s="21"/>
      <c r="O43" s="237"/>
    </row>
    <row r="44" spans="1:15" ht="1.5" hidden="1" customHeight="1">
      <c r="A44" s="107"/>
      <c r="B44" s="107"/>
      <c r="C44" s="80"/>
      <c r="D44" s="21"/>
      <c r="E44" s="108"/>
      <c r="F44" s="108"/>
      <c r="G44" s="108"/>
      <c r="H44" s="31"/>
      <c r="I44" s="31"/>
      <c r="J44" s="203"/>
      <c r="K44" s="178"/>
      <c r="L44" s="178"/>
      <c r="M44" s="204"/>
      <c r="N44" s="21"/>
      <c r="O44" s="237"/>
    </row>
    <row r="45" spans="1:15" ht="9" hidden="1" customHeight="1">
      <c r="A45" s="107"/>
      <c r="B45" s="107"/>
      <c r="C45" s="80"/>
      <c r="D45" s="21"/>
      <c r="E45" s="108"/>
      <c r="F45" s="108"/>
      <c r="G45" s="108"/>
      <c r="H45" s="31"/>
      <c r="I45" s="31"/>
      <c r="J45" s="203"/>
      <c r="K45" s="178"/>
      <c r="L45" s="178"/>
      <c r="M45" s="204"/>
      <c r="N45" s="21"/>
      <c r="O45" s="237"/>
    </row>
    <row r="46" spans="1:15" ht="9" hidden="1" customHeight="1">
      <c r="A46" s="107"/>
      <c r="B46" s="107"/>
      <c r="C46" s="80"/>
      <c r="D46" s="21"/>
      <c r="E46" s="108"/>
      <c r="F46" s="108"/>
      <c r="G46" s="108"/>
      <c r="H46" s="31"/>
      <c r="I46" s="31"/>
      <c r="J46" s="203"/>
      <c r="K46" s="178"/>
      <c r="L46" s="178"/>
      <c r="M46" s="204"/>
      <c r="N46" s="21"/>
      <c r="O46" s="237"/>
    </row>
    <row r="47" spans="1:15" ht="17.25" hidden="1" customHeight="1" thickBot="1">
      <c r="A47" s="107"/>
      <c r="B47" s="107"/>
      <c r="C47" s="62"/>
      <c r="D47" s="21"/>
      <c r="E47" s="108"/>
      <c r="F47" s="108"/>
      <c r="G47" s="108"/>
      <c r="H47" s="31"/>
      <c r="I47" s="31"/>
      <c r="J47" s="203"/>
      <c r="K47" s="178"/>
      <c r="L47" s="178"/>
      <c r="M47" s="204"/>
      <c r="N47" s="21"/>
      <c r="O47" s="237"/>
    </row>
    <row r="48" spans="1:15" ht="17.25" hidden="1" customHeight="1" thickBot="1">
      <c r="A48" s="107"/>
      <c r="B48" s="107"/>
      <c r="C48" s="62"/>
      <c r="D48" s="21"/>
      <c r="E48" s="108"/>
      <c r="F48" s="108"/>
      <c r="G48" s="108"/>
      <c r="H48" s="31"/>
      <c r="I48" s="31"/>
      <c r="J48" s="203"/>
      <c r="K48" s="178"/>
      <c r="L48" s="178"/>
      <c r="M48" s="204"/>
      <c r="N48" s="21"/>
      <c r="O48" s="237"/>
    </row>
    <row r="49" spans="1:18" ht="0.75" customHeight="1" thickBot="1">
      <c r="A49" s="133"/>
      <c r="B49" s="294"/>
      <c r="C49" s="295"/>
      <c r="D49" s="300"/>
      <c r="E49" s="225"/>
      <c r="F49" s="230"/>
      <c r="G49" s="225"/>
      <c r="H49" s="302"/>
      <c r="I49" s="304"/>
      <c r="J49" s="304"/>
      <c r="K49" s="304"/>
      <c r="L49" s="226"/>
      <c r="M49" s="204"/>
      <c r="N49" s="21"/>
      <c r="O49" s="254"/>
    </row>
    <row r="50" spans="1:18" ht="17.25" hidden="1" customHeight="1" thickBot="1">
      <c r="A50" s="240" t="s">
        <v>36</v>
      </c>
      <c r="B50" s="296"/>
      <c r="C50" s="297"/>
      <c r="D50" s="301"/>
      <c r="E50" s="218"/>
      <c r="F50" s="231"/>
      <c r="G50" s="59"/>
      <c r="H50" s="303"/>
      <c r="I50" s="305"/>
      <c r="J50" s="306"/>
      <c r="K50" s="306"/>
      <c r="L50" s="227"/>
      <c r="M50" s="204"/>
      <c r="N50" s="21"/>
      <c r="O50" s="255"/>
    </row>
    <row r="51" spans="1:18" ht="17.25" hidden="1" customHeight="1" thickBot="1">
      <c r="A51" s="47"/>
      <c r="B51" s="296"/>
      <c r="C51" s="297"/>
      <c r="D51" s="31"/>
      <c r="E51" s="43"/>
      <c r="F51" s="187"/>
      <c r="G51" s="43"/>
      <c r="H51" s="232"/>
      <c r="I51" s="31"/>
      <c r="J51" s="191"/>
      <c r="K51" s="191"/>
      <c r="L51" s="227"/>
      <c r="M51" s="204"/>
      <c r="N51" s="21"/>
      <c r="O51" s="235"/>
    </row>
    <row r="52" spans="1:18" ht="17.25" hidden="1" customHeight="1">
      <c r="A52" s="47"/>
      <c r="B52" s="296"/>
      <c r="C52" s="297"/>
      <c r="D52" s="31"/>
      <c r="E52" s="43"/>
      <c r="F52" s="187"/>
      <c r="G52" s="43"/>
      <c r="H52" s="233"/>
      <c r="I52" s="31"/>
      <c r="J52" s="191"/>
      <c r="K52" s="191"/>
      <c r="L52" s="227"/>
      <c r="M52" s="204"/>
      <c r="N52" s="21"/>
      <c r="O52" s="235"/>
    </row>
    <row r="53" spans="1:18" ht="17.25" hidden="1" customHeight="1" thickBot="1">
      <c r="A53" s="48"/>
      <c r="B53" s="298"/>
      <c r="C53" s="299"/>
      <c r="D53" s="32"/>
      <c r="E53" s="44"/>
      <c r="F53" s="189"/>
      <c r="G53" s="44"/>
      <c r="H53" s="233"/>
      <c r="I53" s="228"/>
      <c r="J53" s="229"/>
      <c r="K53" s="229"/>
      <c r="L53" s="176"/>
      <c r="M53" s="204"/>
      <c r="N53" s="21"/>
      <c r="O53" s="236"/>
    </row>
    <row r="54" spans="1:18" ht="38.25" customHeight="1" thickBot="1">
      <c r="A54" s="46" t="s">
        <v>24</v>
      </c>
      <c r="B54" s="268" t="s">
        <v>25</v>
      </c>
      <c r="C54" s="269"/>
      <c r="D54" s="163"/>
      <c r="E54" s="260"/>
      <c r="F54" s="260"/>
      <c r="G54" s="164"/>
      <c r="H54" s="198">
        <f>+H60+H70+H76+H79+H63+H124</f>
        <v>6413695</v>
      </c>
      <c r="I54" s="198">
        <f>+I70+I76+I63+I60+I79</f>
        <v>141495</v>
      </c>
      <c r="J54" s="208">
        <f>+J60+J70+J76+J79+J63+J124</f>
        <v>2145000</v>
      </c>
      <c r="K54" s="209">
        <f>+K60+K70+K76+K79+K63+K124</f>
        <v>1178000</v>
      </c>
      <c r="L54" s="209">
        <f>+L70+L79+L63+L60</f>
        <v>1600000</v>
      </c>
      <c r="M54" s="209">
        <f>+M62+M70+M63</f>
        <v>1300000</v>
      </c>
      <c r="N54" s="21"/>
      <c r="O54" s="210">
        <f>+O70+O60+O76+O79+O63+O124</f>
        <v>5066000</v>
      </c>
    </row>
    <row r="55" spans="1:18" ht="18.75" hidden="1" customHeight="1" thickBot="1">
      <c r="A55" s="117"/>
      <c r="B55" s="117"/>
      <c r="C55" s="121"/>
      <c r="D55" s="158"/>
      <c r="E55" s="154"/>
      <c r="F55" s="154"/>
      <c r="G55" s="157"/>
      <c r="H55" s="32"/>
      <c r="I55" s="32"/>
      <c r="J55" s="179"/>
      <c r="K55" s="180"/>
      <c r="L55" s="179"/>
      <c r="M55" s="179"/>
      <c r="N55" s="118"/>
      <c r="O55" s="119"/>
    </row>
    <row r="56" spans="1:18" ht="18.75" hidden="1" customHeight="1">
      <c r="A56" s="133"/>
      <c r="B56" s="122"/>
      <c r="C56" s="110"/>
      <c r="D56" s="123"/>
      <c r="E56" s="24"/>
      <c r="F56" s="24"/>
      <c r="G56" s="17"/>
      <c r="H56" s="199"/>
      <c r="I56" s="199"/>
      <c r="J56" s="89"/>
      <c r="K56" s="89"/>
      <c r="L56" s="181"/>
      <c r="M56" s="89"/>
      <c r="N56" s="123"/>
      <c r="O56" s="131"/>
    </row>
    <row r="57" spans="1:18" ht="15.75" hidden="1" customHeight="1">
      <c r="A57" s="47"/>
      <c r="B57" s="109"/>
      <c r="C57" s="111"/>
      <c r="D57" s="21"/>
      <c r="E57" s="25"/>
      <c r="F57" s="25"/>
      <c r="G57" s="16"/>
      <c r="H57" s="200"/>
      <c r="I57" s="200"/>
      <c r="J57" s="92"/>
      <c r="K57" s="92"/>
      <c r="L57" s="182"/>
      <c r="M57" s="92"/>
      <c r="N57" s="21"/>
      <c r="O57" s="106"/>
    </row>
    <row r="58" spans="1:18" ht="17.25" hidden="1" customHeight="1">
      <c r="A58" s="47"/>
      <c r="B58" s="109"/>
      <c r="C58" s="112"/>
      <c r="D58" s="21"/>
      <c r="E58" s="25"/>
      <c r="F58" s="25"/>
      <c r="G58" s="16"/>
      <c r="H58" s="200"/>
      <c r="I58" s="200"/>
      <c r="J58" s="92"/>
      <c r="K58" s="92"/>
      <c r="L58" s="182"/>
      <c r="M58" s="92"/>
      <c r="N58" s="21"/>
      <c r="O58" s="106"/>
    </row>
    <row r="59" spans="1:18" ht="19.5" hidden="1" customHeight="1" thickBot="1">
      <c r="A59" s="48"/>
      <c r="B59" s="124"/>
      <c r="C59" s="125"/>
      <c r="D59" s="21"/>
      <c r="E59" s="43"/>
      <c r="F59" s="43"/>
      <c r="G59" s="108"/>
      <c r="H59" s="201"/>
      <c r="I59" s="201"/>
      <c r="J59" s="183"/>
      <c r="K59" s="183"/>
      <c r="L59" s="184"/>
      <c r="M59" s="183"/>
      <c r="N59" s="85"/>
      <c r="O59" s="86"/>
    </row>
    <row r="60" spans="1:18" ht="35.25" customHeight="1">
      <c r="A60" s="270" t="s">
        <v>26</v>
      </c>
      <c r="B60" s="263" t="s">
        <v>37</v>
      </c>
      <c r="C60" s="264"/>
      <c r="D60" s="159" t="s">
        <v>19</v>
      </c>
      <c r="E60" s="160">
        <v>2013</v>
      </c>
      <c r="F60" s="160">
        <v>2017</v>
      </c>
      <c r="G60" s="188" t="s">
        <v>30</v>
      </c>
      <c r="H60" s="167">
        <f>+J60+K60+I60+L60+M60</f>
        <v>1428765</v>
      </c>
      <c r="I60" s="205">
        <f>+I62</f>
        <v>25765</v>
      </c>
      <c r="J60" s="185">
        <f>+J62</f>
        <v>3000</v>
      </c>
      <c r="K60" s="186">
        <f>+K62</f>
        <v>500000</v>
      </c>
      <c r="L60" s="186">
        <f>+L62</f>
        <v>600000</v>
      </c>
      <c r="M60" s="186">
        <f>+M62</f>
        <v>300000</v>
      </c>
      <c r="N60" s="161"/>
      <c r="O60" s="162">
        <f>+O62</f>
        <v>1400000</v>
      </c>
      <c r="R60" s="57"/>
    </row>
    <row r="61" spans="1:18" ht="12.75" customHeight="1">
      <c r="A61" s="271"/>
      <c r="B61" s="265"/>
      <c r="C61" s="264"/>
      <c r="D61" s="149"/>
      <c r="E61" s="45"/>
      <c r="F61" s="45"/>
      <c r="G61" s="70"/>
      <c r="H61" s="45" t="s">
        <v>12</v>
      </c>
      <c r="I61" s="52"/>
      <c r="J61" s="52"/>
      <c r="K61" s="52"/>
      <c r="L61" s="207"/>
      <c r="M61" s="90"/>
      <c r="N61" s="22"/>
      <c r="O61" s="27"/>
    </row>
    <row r="62" spans="1:18" ht="15" thickBot="1">
      <c r="A62" s="271"/>
      <c r="B62" s="266"/>
      <c r="C62" s="267"/>
      <c r="D62" s="150"/>
      <c r="E62" s="72"/>
      <c r="F62" s="72"/>
      <c r="G62" s="147"/>
      <c r="H62" s="72" t="s">
        <v>13</v>
      </c>
      <c r="I62" s="137">
        <v>25765</v>
      </c>
      <c r="J62" s="137">
        <v>3000</v>
      </c>
      <c r="K62" s="137">
        <v>500000</v>
      </c>
      <c r="L62" s="137">
        <v>600000</v>
      </c>
      <c r="M62" s="137">
        <v>300000</v>
      </c>
      <c r="N62" s="23"/>
      <c r="O62" s="74">
        <f>K62+L62+M62</f>
        <v>1400000</v>
      </c>
    </row>
    <row r="63" spans="1:18" ht="2.25" hidden="1" customHeight="1" thickBot="1">
      <c r="A63" s="326"/>
      <c r="B63" s="327"/>
      <c r="C63" s="311"/>
      <c r="D63" s="314"/>
      <c r="E63" s="314"/>
      <c r="F63" s="314"/>
      <c r="G63" s="314"/>
      <c r="H63" s="307"/>
      <c r="I63" s="307"/>
      <c r="J63" s="307"/>
      <c r="K63" s="307"/>
      <c r="L63" s="307"/>
      <c r="M63" s="307"/>
      <c r="N63" s="22"/>
      <c r="O63" s="324">
        <f>+K63+L63+M63+J63</f>
        <v>0</v>
      </c>
    </row>
    <row r="64" spans="1:18" ht="15" hidden="1" thickBot="1">
      <c r="A64" s="306"/>
      <c r="B64" s="287"/>
      <c r="C64" s="312"/>
      <c r="D64" s="320"/>
      <c r="E64" s="320"/>
      <c r="F64" s="320"/>
      <c r="G64" s="320"/>
      <c r="H64" s="320"/>
      <c r="I64" s="308"/>
      <c r="J64" s="308"/>
      <c r="K64" s="308"/>
      <c r="L64" s="308"/>
      <c r="M64" s="308"/>
      <c r="N64" s="22"/>
      <c r="O64" s="325"/>
    </row>
    <row r="65" spans="1:15" ht="2.25" hidden="1" customHeight="1" thickBot="1">
      <c r="A65" s="306"/>
      <c r="B65" s="287"/>
      <c r="C65" s="312"/>
      <c r="D65" s="320"/>
      <c r="E65" s="320"/>
      <c r="F65" s="320"/>
      <c r="G65" s="320"/>
      <c r="H65" s="320"/>
      <c r="I65" s="308"/>
      <c r="J65" s="308"/>
      <c r="K65" s="308"/>
      <c r="L65" s="308"/>
      <c r="M65" s="308"/>
      <c r="N65" s="22"/>
      <c r="O65" s="325"/>
    </row>
    <row r="66" spans="1:15" ht="15" hidden="1" thickBot="1">
      <c r="A66" s="306"/>
      <c r="B66" s="287"/>
      <c r="C66" s="312"/>
      <c r="D66" s="27"/>
      <c r="E66" s="45"/>
      <c r="F66" s="45"/>
      <c r="G66" s="70"/>
      <c r="H66" s="45"/>
      <c r="I66" s="196"/>
      <c r="J66" s="52"/>
      <c r="K66" s="52"/>
      <c r="L66" s="52"/>
      <c r="M66" s="90"/>
      <c r="N66" s="22"/>
      <c r="O66" s="251"/>
    </row>
    <row r="67" spans="1:15" ht="10.5" hidden="1" customHeight="1" thickBot="1">
      <c r="A67" s="277"/>
      <c r="B67" s="287"/>
      <c r="C67" s="312"/>
      <c r="D67" s="28"/>
      <c r="E67" s="45"/>
      <c r="F67" s="45"/>
      <c r="G67" s="72"/>
      <c r="H67" s="72"/>
      <c r="I67" s="196"/>
      <c r="J67" s="52"/>
      <c r="K67" s="52"/>
      <c r="L67" s="52"/>
      <c r="M67" s="52"/>
      <c r="N67" s="22"/>
      <c r="O67" s="251">
        <f>+J67+K67+L67+M67</f>
        <v>0</v>
      </c>
    </row>
    <row r="68" spans="1:15" ht="1.5" hidden="1" customHeight="1" thickBot="1">
      <c r="A68" s="250" t="s">
        <v>33</v>
      </c>
      <c r="B68" s="248"/>
      <c r="C68" s="247"/>
      <c r="D68" s="149"/>
      <c r="E68" s="45"/>
      <c r="F68" s="45"/>
      <c r="G68" s="70"/>
      <c r="H68" s="45"/>
      <c r="I68" s="196"/>
      <c r="J68" s="52"/>
      <c r="K68" s="52"/>
      <c r="L68" s="52"/>
      <c r="M68" s="90"/>
      <c r="N68" s="22"/>
      <c r="O68" s="251"/>
    </row>
    <row r="69" spans="1:15" ht="0.75" hidden="1" customHeight="1" thickBot="1">
      <c r="A69" s="249"/>
      <c r="B69" s="248"/>
      <c r="C69" s="247"/>
      <c r="D69" s="149"/>
      <c r="E69" s="45"/>
      <c r="F69" s="45"/>
      <c r="G69" s="70"/>
      <c r="H69" s="45"/>
      <c r="I69" s="196"/>
      <c r="J69" s="52"/>
      <c r="K69" s="52"/>
      <c r="L69" s="52"/>
      <c r="M69" s="90"/>
      <c r="N69" s="22"/>
      <c r="O69" s="251"/>
    </row>
    <row r="70" spans="1:15" ht="33" customHeight="1">
      <c r="A70" s="274" t="s">
        <v>27</v>
      </c>
      <c r="B70" s="272" t="s">
        <v>40</v>
      </c>
      <c r="C70" s="273"/>
      <c r="D70" s="159" t="s">
        <v>19</v>
      </c>
      <c r="E70" s="246">
        <v>2013</v>
      </c>
      <c r="F70" s="51">
        <v>2017</v>
      </c>
      <c r="G70" s="188" t="s">
        <v>38</v>
      </c>
      <c r="H70" s="55">
        <f>+I70+J70+K70+L70+M70</f>
        <v>3062730</v>
      </c>
      <c r="I70" s="166">
        <f>+I75</f>
        <v>62730</v>
      </c>
      <c r="J70" s="55">
        <f>+J75</f>
        <v>450000</v>
      </c>
      <c r="K70" s="139">
        <f>+K75</f>
        <v>550000</v>
      </c>
      <c r="L70" s="139">
        <f>+L75</f>
        <v>1000000</v>
      </c>
      <c r="M70" s="139">
        <f>+M75</f>
        <v>1000000</v>
      </c>
      <c r="N70" s="134"/>
      <c r="O70" s="141">
        <f>+O75</f>
        <v>3000000</v>
      </c>
    </row>
    <row r="71" spans="1:15" ht="15" hidden="1" customHeight="1">
      <c r="A71" s="271"/>
      <c r="B71" s="265"/>
      <c r="C71" s="264"/>
      <c r="D71" s="93"/>
      <c r="E71" s="45"/>
      <c r="F71" s="45"/>
      <c r="G71" s="70"/>
      <c r="H71" s="27"/>
      <c r="I71" s="22"/>
      <c r="J71" s="27"/>
      <c r="K71" s="52"/>
      <c r="L71" s="135"/>
      <c r="M71" s="90"/>
      <c r="N71" s="136"/>
      <c r="O71" s="90"/>
    </row>
    <row r="72" spans="1:15" ht="15" hidden="1" customHeight="1">
      <c r="A72" s="271"/>
      <c r="B72" s="265"/>
      <c r="C72" s="264"/>
      <c r="D72" s="93"/>
      <c r="E72" s="45"/>
      <c r="F72" s="45"/>
      <c r="G72" s="70"/>
      <c r="H72" s="27"/>
      <c r="I72" s="22"/>
      <c r="J72" s="27"/>
      <c r="K72" s="52"/>
      <c r="L72" s="135"/>
      <c r="M72" s="90"/>
      <c r="N72" s="136"/>
      <c r="O72" s="90"/>
    </row>
    <row r="73" spans="1:15" ht="15" hidden="1" customHeight="1">
      <c r="A73" s="271"/>
      <c r="B73" s="265"/>
      <c r="C73" s="264"/>
      <c r="D73" s="93"/>
      <c r="E73" s="45"/>
      <c r="F73" s="45"/>
      <c r="G73" s="70"/>
      <c r="H73" s="27"/>
      <c r="I73" s="22"/>
      <c r="J73" s="27"/>
      <c r="K73" s="52"/>
      <c r="L73" s="135"/>
      <c r="M73" s="90"/>
      <c r="N73" s="136"/>
      <c r="O73" s="90"/>
    </row>
    <row r="74" spans="1:15" ht="12" customHeight="1">
      <c r="A74" s="271"/>
      <c r="B74" s="265"/>
      <c r="C74" s="264"/>
      <c r="D74" s="93"/>
      <c r="E74" s="45"/>
      <c r="F74" s="45"/>
      <c r="G74" s="70"/>
      <c r="H74" s="45" t="s">
        <v>12</v>
      </c>
      <c r="I74" s="207">
        <v>0</v>
      </c>
      <c r="J74" s="52">
        <v>0</v>
      </c>
      <c r="K74" s="52">
        <v>0</v>
      </c>
      <c r="L74" s="52">
        <v>0</v>
      </c>
      <c r="M74" s="52"/>
      <c r="N74" s="136"/>
      <c r="O74" s="196"/>
    </row>
    <row r="75" spans="1:15" ht="12" customHeight="1" thickBot="1">
      <c r="A75" s="275"/>
      <c r="B75" s="266"/>
      <c r="C75" s="267"/>
      <c r="D75" s="94"/>
      <c r="E75" s="72"/>
      <c r="F75" s="72"/>
      <c r="G75" s="147"/>
      <c r="H75" s="72" t="s">
        <v>13</v>
      </c>
      <c r="I75" s="206">
        <v>62730</v>
      </c>
      <c r="J75" s="95">
        <v>450000</v>
      </c>
      <c r="K75" s="137">
        <v>550000</v>
      </c>
      <c r="L75" s="137">
        <v>1000000</v>
      </c>
      <c r="M75" s="137">
        <v>1000000</v>
      </c>
      <c r="N75" s="138"/>
      <c r="O75" s="142">
        <f>+J75+K75+L75+M75</f>
        <v>3000000</v>
      </c>
    </row>
    <row r="76" spans="1:15" ht="36.75" hidden="1" customHeight="1" thickBot="1">
      <c r="A76" s="274"/>
      <c r="B76" s="272"/>
      <c r="C76" s="273"/>
      <c r="D76" s="120"/>
      <c r="E76" s="51"/>
      <c r="F76" s="51"/>
      <c r="G76" s="165"/>
      <c r="H76" s="55"/>
      <c r="I76" s="166"/>
      <c r="J76" s="55"/>
      <c r="K76" s="55"/>
      <c r="L76" s="53"/>
      <c r="M76" s="33"/>
      <c r="N76" s="168"/>
      <c r="O76" s="143"/>
    </row>
    <row r="77" spans="1:15" ht="15" hidden="1" thickBot="1">
      <c r="A77" s="271"/>
      <c r="B77" s="265"/>
      <c r="C77" s="264"/>
      <c r="D77" s="93"/>
      <c r="E77" s="45"/>
      <c r="F77" s="45"/>
      <c r="G77" s="70"/>
      <c r="H77" s="45"/>
      <c r="I77" s="60"/>
      <c r="J77" s="52"/>
      <c r="K77" s="52"/>
      <c r="L77" s="54"/>
      <c r="M77" s="27"/>
      <c r="N77" s="22"/>
      <c r="O77" s="132"/>
    </row>
    <row r="78" spans="1:15" ht="15" hidden="1" thickBot="1">
      <c r="A78" s="275"/>
      <c r="B78" s="266"/>
      <c r="C78" s="267"/>
      <c r="D78" s="94"/>
      <c r="E78" s="72"/>
      <c r="F78" s="72"/>
      <c r="G78" s="147"/>
      <c r="H78" s="72"/>
      <c r="I78" s="222"/>
      <c r="J78" s="95"/>
      <c r="K78" s="99"/>
      <c r="L78" s="73"/>
      <c r="M78" s="28"/>
      <c r="N78" s="23"/>
      <c r="O78" s="99"/>
    </row>
    <row r="79" spans="1:15">
      <c r="A79" s="309" t="s">
        <v>33</v>
      </c>
      <c r="B79" s="310" t="s">
        <v>35</v>
      </c>
      <c r="C79" s="311"/>
      <c r="D79" s="314" t="s">
        <v>19</v>
      </c>
      <c r="E79" s="314">
        <v>2013</v>
      </c>
      <c r="F79" s="314">
        <v>2014</v>
      </c>
      <c r="G79" s="317" t="s">
        <v>34</v>
      </c>
      <c r="H79" s="319">
        <f>+J79+K79+L79+M79+I79</f>
        <v>1207000</v>
      </c>
      <c r="I79" s="307">
        <f>+I82</f>
        <v>53000</v>
      </c>
      <c r="J79" s="321">
        <f>+J82</f>
        <v>1154000</v>
      </c>
      <c r="K79" s="319">
        <f>+K82</f>
        <v>0</v>
      </c>
      <c r="L79" s="307">
        <f>+L82</f>
        <v>0</v>
      </c>
      <c r="M79" s="307">
        <f>+M82</f>
        <v>0</v>
      </c>
      <c r="N79" s="134"/>
      <c r="O79" s="315">
        <f>+O82</f>
        <v>0</v>
      </c>
    </row>
    <row r="80" spans="1:15" ht="10.5" customHeight="1">
      <c r="A80" s="306"/>
      <c r="B80" s="292"/>
      <c r="C80" s="312"/>
      <c r="D80" s="306"/>
      <c r="E80" s="306"/>
      <c r="F80" s="306"/>
      <c r="G80" s="318"/>
      <c r="H80" s="320"/>
      <c r="I80" s="308"/>
      <c r="J80" s="322"/>
      <c r="K80" s="323"/>
      <c r="L80" s="308"/>
      <c r="M80" s="308"/>
      <c r="N80" s="136"/>
      <c r="O80" s="316"/>
    </row>
    <row r="81" spans="1:15">
      <c r="A81" s="306"/>
      <c r="B81" s="292"/>
      <c r="C81" s="312"/>
      <c r="D81" s="27"/>
      <c r="E81" s="45"/>
      <c r="F81" s="45"/>
      <c r="G81" s="242"/>
      <c r="H81" s="45" t="s">
        <v>12</v>
      </c>
      <c r="I81" s="244">
        <v>0</v>
      </c>
      <c r="J81" s="245"/>
      <c r="K81" s="224"/>
      <c r="L81" s="52"/>
      <c r="M81" s="52"/>
      <c r="N81" s="136"/>
      <c r="O81" s="196"/>
    </row>
    <row r="82" spans="1:15" ht="9" customHeight="1">
      <c r="A82" s="306"/>
      <c r="B82" s="292"/>
      <c r="C82" s="312"/>
      <c r="D82" s="27"/>
      <c r="E82" s="45"/>
      <c r="F82" s="45"/>
      <c r="G82" s="242"/>
      <c r="H82" s="45" t="s">
        <v>13</v>
      </c>
      <c r="I82" s="244">
        <v>53000</v>
      </c>
      <c r="J82" s="245">
        <v>1154000</v>
      </c>
      <c r="K82" s="224">
        <v>0</v>
      </c>
      <c r="L82" s="52">
        <v>0</v>
      </c>
      <c r="M82" s="52">
        <v>0</v>
      </c>
      <c r="N82" s="136"/>
      <c r="O82" s="196">
        <v>0</v>
      </c>
    </row>
    <row r="83" spans="1:15" ht="7.5" customHeight="1" thickBot="1">
      <c r="A83" s="277"/>
      <c r="B83" s="293"/>
      <c r="C83" s="313"/>
      <c r="D83" s="28"/>
      <c r="E83" s="72"/>
      <c r="F83" s="72"/>
      <c r="G83" s="243"/>
      <c r="H83" s="72"/>
      <c r="I83" s="222"/>
      <c r="J83" s="95"/>
      <c r="K83" s="99"/>
      <c r="L83" s="137"/>
      <c r="M83" s="137"/>
      <c r="N83" s="138"/>
      <c r="O83" s="142"/>
    </row>
    <row r="84" spans="1:15" ht="0.75" customHeight="1" thickBot="1">
      <c r="A84" s="274"/>
      <c r="B84" s="283"/>
      <c r="C84" s="284"/>
      <c r="D84" s="285"/>
      <c r="E84" s="285"/>
      <c r="F84" s="169"/>
      <c r="G84" s="49"/>
      <c r="H84" s="214"/>
      <c r="I84" s="214"/>
      <c r="J84" s="215"/>
      <c r="K84" s="215">
        <f t="shared" ref="K84:M84" si="3">+K114+K116+K117+K118+K119+K120+K121+K122</f>
        <v>0</v>
      </c>
      <c r="L84" s="210">
        <f t="shared" si="3"/>
        <v>0</v>
      </c>
      <c r="M84" s="210">
        <f t="shared" si="3"/>
        <v>0</v>
      </c>
      <c r="N84" s="18"/>
      <c r="O84" s="216">
        <f>+O114+O116+O117+O118+O119+O120+O121+O122</f>
        <v>0</v>
      </c>
    </row>
    <row r="85" spans="1:15" ht="0.75" hidden="1" customHeight="1">
      <c r="A85" s="271"/>
      <c r="B85" s="286"/>
      <c r="C85" s="286"/>
      <c r="D85" s="287"/>
      <c r="E85" s="287"/>
      <c r="F85" s="70"/>
      <c r="G85" s="45"/>
      <c r="H85" s="27"/>
      <c r="I85" s="27"/>
      <c r="J85" s="213"/>
      <c r="K85" s="98"/>
      <c r="L85" s="54"/>
      <c r="M85" s="27"/>
      <c r="N85" s="22"/>
      <c r="O85" s="93"/>
    </row>
    <row r="86" spans="1:15" ht="0.75" hidden="1" customHeight="1" thickBot="1">
      <c r="A86" s="271"/>
      <c r="B86" s="286"/>
      <c r="C86" s="286"/>
      <c r="D86" s="287"/>
      <c r="E86" s="287"/>
      <c r="F86" s="70"/>
      <c r="G86" s="45"/>
      <c r="H86" s="27"/>
      <c r="I86" s="27"/>
      <c r="J86" s="213"/>
      <c r="K86" s="98"/>
      <c r="L86" s="54"/>
      <c r="M86" s="27"/>
      <c r="N86" s="22"/>
      <c r="O86" s="93"/>
    </row>
    <row r="87" spans="1:15" ht="15" hidden="1" thickBot="1">
      <c r="A87" s="271"/>
      <c r="B87" s="286"/>
      <c r="C87" s="286"/>
      <c r="D87" s="287"/>
      <c r="E87" s="287"/>
      <c r="F87" s="70"/>
      <c r="G87" s="45"/>
      <c r="H87" s="45"/>
      <c r="I87" s="224"/>
      <c r="J87" s="213"/>
      <c r="K87" s="217">
        <f>+K84</f>
        <v>0</v>
      </c>
      <c r="L87" s="52">
        <f>+L84</f>
        <v>0</v>
      </c>
      <c r="M87" s="52">
        <f>+M84</f>
        <v>0</v>
      </c>
      <c r="N87" s="70"/>
      <c r="O87" s="196">
        <f>+O84</f>
        <v>0</v>
      </c>
    </row>
    <row r="88" spans="1:15" ht="14.25" hidden="1" customHeight="1" thickBot="1">
      <c r="A88" s="275"/>
      <c r="B88" s="288"/>
      <c r="C88" s="288"/>
      <c r="D88" s="289"/>
      <c r="E88" s="289"/>
      <c r="F88" s="147"/>
      <c r="G88" s="72"/>
      <c r="H88" s="28"/>
      <c r="I88" s="28"/>
      <c r="J88" s="97"/>
      <c r="K88" s="97"/>
      <c r="L88" s="73"/>
      <c r="M88" s="28"/>
      <c r="N88" s="23"/>
      <c r="O88" s="94"/>
    </row>
    <row r="89" spans="1:15" ht="1.5" hidden="1" customHeight="1" thickBot="1">
      <c r="A89" s="66"/>
      <c r="B89" s="66"/>
      <c r="C89" s="22"/>
      <c r="D89" s="22"/>
      <c r="E89" s="70"/>
      <c r="F89" s="70"/>
      <c r="G89" s="70"/>
      <c r="H89" s="22"/>
      <c r="I89" s="22"/>
      <c r="J89" s="96"/>
      <c r="K89" s="71"/>
      <c r="L89" s="71"/>
      <c r="M89" s="22"/>
      <c r="N89" s="22"/>
      <c r="O89" s="22"/>
    </row>
    <row r="90" spans="1:15" ht="15" hidden="1">
      <c r="A90" s="66"/>
      <c r="B90" s="66"/>
      <c r="C90" s="22"/>
      <c r="D90" s="22"/>
      <c r="E90" s="70"/>
      <c r="F90" s="70"/>
      <c r="G90" s="70"/>
      <c r="H90" s="22"/>
      <c r="I90" s="22"/>
      <c r="J90" s="96"/>
      <c r="K90" s="71"/>
      <c r="L90" s="71"/>
      <c r="M90" s="22"/>
      <c r="N90" s="22"/>
      <c r="O90" s="22"/>
    </row>
    <row r="91" spans="1:15" ht="15" hidden="1">
      <c r="A91" s="66"/>
      <c r="B91" s="66"/>
      <c r="C91" s="22"/>
      <c r="D91" s="22"/>
      <c r="E91" s="70"/>
      <c r="F91" s="70"/>
      <c r="G91" s="70"/>
      <c r="H91" s="22"/>
      <c r="I91" s="22"/>
      <c r="J91" s="96"/>
      <c r="K91" s="71"/>
      <c r="L91" s="71"/>
      <c r="M91" s="22"/>
      <c r="N91" s="22"/>
      <c r="O91" s="22"/>
    </row>
    <row r="92" spans="1:15" ht="15" hidden="1">
      <c r="A92" s="66"/>
      <c r="B92" s="278"/>
      <c r="C92" s="258"/>
      <c r="D92" s="22"/>
      <c r="E92" s="70"/>
      <c r="F92" s="70"/>
      <c r="G92" s="70"/>
      <c r="H92" s="22"/>
      <c r="I92" s="22"/>
      <c r="J92" s="96"/>
      <c r="K92" s="71"/>
      <c r="L92" s="71"/>
      <c r="M92" s="22"/>
      <c r="N92" s="22"/>
      <c r="O92" s="22"/>
    </row>
    <row r="93" spans="1:15" ht="15" hidden="1">
      <c r="A93" s="66"/>
      <c r="B93" s="258"/>
      <c r="C93" s="258"/>
      <c r="D93" s="22"/>
      <c r="E93" s="70"/>
      <c r="F93" s="70"/>
      <c r="G93" s="70"/>
      <c r="H93" s="22"/>
      <c r="I93" s="22"/>
      <c r="J93" s="96"/>
      <c r="K93" s="71"/>
      <c r="L93" s="71"/>
      <c r="M93" s="22"/>
      <c r="N93" s="22"/>
      <c r="O93" s="22"/>
    </row>
    <row r="94" spans="1:15" ht="15" hidden="1">
      <c r="A94" s="66"/>
      <c r="B94" s="258"/>
      <c r="C94" s="258"/>
      <c r="D94" s="22"/>
      <c r="E94" s="70"/>
      <c r="F94" s="70"/>
      <c r="G94" s="70"/>
      <c r="H94" s="22"/>
      <c r="I94" s="22"/>
      <c r="J94" s="96"/>
      <c r="K94" s="71"/>
      <c r="L94" s="71"/>
      <c r="M94" s="22"/>
      <c r="N94" s="22"/>
      <c r="O94" s="22"/>
    </row>
    <row r="95" spans="1:15" ht="15" hidden="1">
      <c r="A95" s="66"/>
      <c r="B95" s="278"/>
      <c r="C95" s="258"/>
      <c r="D95" s="22"/>
      <c r="E95" s="70"/>
      <c r="F95" s="70"/>
      <c r="G95" s="70"/>
      <c r="H95" s="22"/>
      <c r="I95" s="22"/>
      <c r="J95" s="96"/>
      <c r="K95" s="71"/>
      <c r="L95" s="71"/>
      <c r="M95" s="22"/>
      <c r="N95" s="22"/>
      <c r="O95" s="22"/>
    </row>
    <row r="96" spans="1:15" ht="15" hidden="1">
      <c r="A96" s="66"/>
      <c r="B96" s="258"/>
      <c r="C96" s="258"/>
      <c r="D96" s="22"/>
      <c r="E96" s="70"/>
      <c r="F96" s="70"/>
      <c r="G96" s="70"/>
      <c r="H96" s="22"/>
      <c r="I96" s="22"/>
      <c r="J96" s="22"/>
      <c r="K96" s="71"/>
      <c r="L96" s="71"/>
      <c r="M96" s="22"/>
      <c r="N96" s="22"/>
      <c r="O96" s="22"/>
    </row>
    <row r="97" spans="1:15" ht="45" hidden="1" customHeight="1">
      <c r="A97" s="66"/>
      <c r="B97" s="258"/>
      <c r="C97" s="258"/>
      <c r="D97" s="22"/>
      <c r="E97" s="70"/>
      <c r="F97" s="70"/>
      <c r="G97" s="70"/>
      <c r="H97" s="22"/>
      <c r="I97" s="22"/>
      <c r="J97" s="22"/>
      <c r="K97" s="71"/>
      <c r="L97" s="71"/>
      <c r="M97" s="22"/>
      <c r="N97" s="22"/>
      <c r="O97" s="22"/>
    </row>
    <row r="98" spans="1:15" ht="15" hidden="1">
      <c r="A98" s="66"/>
      <c r="B98" s="66"/>
      <c r="C98" s="22"/>
      <c r="D98" s="22"/>
      <c r="E98" s="70"/>
      <c r="F98" s="70"/>
      <c r="G98" s="70"/>
      <c r="H98" s="22"/>
      <c r="I98" s="22"/>
      <c r="J98" s="22"/>
      <c r="K98" s="71"/>
      <c r="L98" s="71"/>
      <c r="M98" s="22"/>
      <c r="N98" s="22"/>
      <c r="O98" s="22"/>
    </row>
    <row r="99" spans="1:15" ht="15" hidden="1">
      <c r="A99" s="66"/>
      <c r="B99" s="66"/>
      <c r="C99" s="22"/>
      <c r="D99" s="22"/>
      <c r="E99" s="70"/>
      <c r="F99" s="70"/>
      <c r="G99" s="70"/>
      <c r="H99" s="22"/>
      <c r="I99" s="22"/>
      <c r="J99" s="22"/>
      <c r="K99" s="71"/>
      <c r="L99" s="71"/>
      <c r="M99" s="22"/>
      <c r="N99" s="22"/>
      <c r="O99" s="22"/>
    </row>
    <row r="100" spans="1:15" ht="15" hidden="1">
      <c r="A100" s="66"/>
      <c r="B100" s="66"/>
      <c r="C100" s="22"/>
      <c r="D100" s="22"/>
      <c r="E100" s="70"/>
      <c r="F100" s="70"/>
      <c r="G100" s="70"/>
      <c r="H100" s="22"/>
      <c r="I100" s="22"/>
      <c r="J100" s="22"/>
      <c r="K100" s="71"/>
      <c r="L100" s="71"/>
      <c r="M100" s="22"/>
      <c r="N100" s="22"/>
      <c r="O100" s="22"/>
    </row>
    <row r="101" spans="1:15" ht="15" hidden="1">
      <c r="A101" s="66"/>
      <c r="B101" s="66"/>
      <c r="C101" s="22"/>
      <c r="D101" s="22"/>
      <c r="E101" s="70"/>
      <c r="F101" s="70"/>
      <c r="G101" s="70"/>
      <c r="H101" s="22"/>
      <c r="I101" s="22"/>
      <c r="J101" s="22"/>
      <c r="K101" s="71"/>
      <c r="L101" s="71"/>
      <c r="M101" s="22"/>
      <c r="N101" s="22"/>
      <c r="O101" s="22"/>
    </row>
    <row r="102" spans="1:15" ht="15" hidden="1">
      <c r="A102" s="66"/>
      <c r="B102" s="66"/>
      <c r="C102" s="22"/>
      <c r="D102" s="22"/>
      <c r="E102" s="70"/>
      <c r="F102" s="70"/>
      <c r="G102" s="70"/>
      <c r="H102" s="22"/>
      <c r="I102" s="22"/>
      <c r="J102" s="22"/>
      <c r="K102" s="71"/>
      <c r="L102" s="71"/>
      <c r="M102" s="22"/>
      <c r="N102" s="22"/>
      <c r="O102" s="22"/>
    </row>
    <row r="103" spans="1:15" ht="15" hidden="1">
      <c r="A103" s="66"/>
      <c r="B103" s="66"/>
      <c r="C103" s="22"/>
      <c r="D103" s="22"/>
      <c r="E103" s="70"/>
      <c r="F103" s="70"/>
      <c r="G103" s="70"/>
      <c r="H103" s="22"/>
      <c r="I103" s="22"/>
      <c r="J103" s="22"/>
      <c r="K103" s="71"/>
      <c r="L103" s="71"/>
      <c r="M103" s="22"/>
      <c r="N103" s="22"/>
      <c r="O103" s="22"/>
    </row>
    <row r="104" spans="1:15" ht="15" hidden="1">
      <c r="A104" s="66"/>
      <c r="B104" s="66"/>
      <c r="C104" s="22"/>
      <c r="D104" s="22"/>
      <c r="E104" s="70"/>
      <c r="F104" s="70"/>
      <c r="G104" s="70"/>
      <c r="H104" s="22"/>
      <c r="I104" s="22"/>
      <c r="J104" s="22"/>
      <c r="K104" s="71"/>
      <c r="L104" s="71"/>
      <c r="M104" s="22"/>
      <c r="N104" s="22"/>
      <c r="O104" s="22"/>
    </row>
    <row r="105" spans="1:15" ht="15" hidden="1">
      <c r="A105" s="66"/>
      <c r="B105" s="66"/>
      <c r="C105" s="22"/>
      <c r="D105" s="22"/>
      <c r="E105" s="70"/>
      <c r="F105" s="70"/>
      <c r="G105" s="70"/>
      <c r="H105" s="22"/>
      <c r="I105" s="22"/>
      <c r="J105" s="22"/>
      <c r="K105" s="71"/>
      <c r="L105" s="71"/>
      <c r="M105" s="22"/>
      <c r="N105" s="22"/>
      <c r="O105" s="22"/>
    </row>
    <row r="106" spans="1:15" ht="1.5" hidden="1" customHeight="1">
      <c r="A106" s="66"/>
      <c r="B106" s="66"/>
      <c r="C106" s="22"/>
      <c r="D106" s="22"/>
      <c r="E106" s="70"/>
      <c r="F106" s="70"/>
      <c r="G106" s="70"/>
      <c r="H106" s="22"/>
      <c r="I106" s="22"/>
      <c r="J106" s="22"/>
      <c r="K106" s="71"/>
      <c r="L106" s="71"/>
      <c r="M106" s="22"/>
      <c r="N106" s="22"/>
      <c r="O106" s="22"/>
    </row>
    <row r="107" spans="1:15" ht="25.5" hidden="1" customHeight="1">
      <c r="A107" s="258"/>
      <c r="B107" s="258"/>
      <c r="C107" s="259"/>
      <c r="D107" s="259"/>
      <c r="E107" s="259"/>
      <c r="F107" s="259"/>
      <c r="G107" s="259"/>
      <c r="H107" s="259"/>
      <c r="I107" s="259"/>
      <c r="J107" s="259"/>
      <c r="K107" s="259"/>
      <c r="L107" s="259"/>
      <c r="M107" s="259"/>
      <c r="N107" s="259"/>
      <c r="O107" s="259"/>
    </row>
    <row r="108" spans="1:15" ht="15" hidden="1">
      <c r="A108" s="69" t="s">
        <v>29</v>
      </c>
      <c r="B108" s="69"/>
      <c r="C108" s="66"/>
      <c r="D108" s="15"/>
      <c r="E108" s="16"/>
      <c r="F108" s="16"/>
      <c r="G108" s="16"/>
      <c r="H108" s="15"/>
      <c r="I108" s="15"/>
      <c r="J108" s="67"/>
      <c r="K108" s="68"/>
      <c r="L108" s="68"/>
      <c r="M108" s="15"/>
      <c r="N108" s="15"/>
      <c r="O108" s="15"/>
    </row>
    <row r="109" spans="1:15" ht="15" hidden="1" thickBot="1">
      <c r="A109" s="58"/>
      <c r="B109" s="102"/>
      <c r="C109" s="104"/>
      <c r="D109" s="42"/>
      <c r="E109" s="279"/>
      <c r="F109" s="280"/>
      <c r="G109" s="140"/>
      <c r="H109" s="58"/>
      <c r="I109" s="148"/>
      <c r="J109" s="281"/>
      <c r="K109" s="281"/>
      <c r="L109" s="281"/>
      <c r="M109" s="282"/>
      <c r="N109" s="17"/>
      <c r="O109" s="46"/>
    </row>
    <row r="110" spans="1:15" ht="15" hidden="1" thickBot="1">
      <c r="A110" s="14"/>
      <c r="B110" s="103"/>
      <c r="C110" s="105"/>
      <c r="D110" s="19"/>
      <c r="E110" s="30"/>
      <c r="F110" s="34"/>
      <c r="G110" s="146"/>
      <c r="H110" s="14"/>
      <c r="I110" s="14"/>
      <c r="J110" s="30"/>
      <c r="K110" s="34"/>
      <c r="L110" s="30"/>
      <c r="M110" s="30"/>
      <c r="N110" s="41"/>
      <c r="O110" s="14"/>
    </row>
    <row r="111" spans="1:15" hidden="1">
      <c r="A111" s="13"/>
      <c r="B111" s="15"/>
      <c r="C111" s="16"/>
      <c r="D111" s="13"/>
      <c r="E111" s="16"/>
      <c r="F111" s="24"/>
      <c r="G111" s="16"/>
      <c r="H111" s="15"/>
      <c r="I111" s="15"/>
      <c r="J111" s="24"/>
      <c r="K111" s="16"/>
      <c r="L111" s="25"/>
      <c r="M111" s="89"/>
      <c r="N111" s="16"/>
      <c r="O111" s="13"/>
    </row>
    <row r="112" spans="1:15" ht="12.75" hidden="1" customHeight="1">
      <c r="A112" s="29"/>
      <c r="B112" s="80"/>
      <c r="C112" s="80"/>
      <c r="D112" s="31"/>
      <c r="E112" s="21"/>
      <c r="F112" s="31"/>
      <c r="G112" s="21"/>
      <c r="H112" s="84">
        <v>920000</v>
      </c>
      <c r="I112" s="84"/>
      <c r="J112" s="87">
        <f>+J114+J116+J117+J118+J119+J120+J121</f>
        <v>0</v>
      </c>
      <c r="K112" s="84">
        <f>+K114+K116+K117+K118+K119+K120+K121</f>
        <v>0</v>
      </c>
      <c r="L112" s="87">
        <f>+L117+L118+L119+L120+L121</f>
        <v>0</v>
      </c>
      <c r="M112" s="87">
        <f>+M117+M118+M119+M120+M121</f>
        <v>0</v>
      </c>
      <c r="N112" s="85"/>
      <c r="O112" s="86">
        <f>+O114+O116+O117+O118+O119+O120+O121</f>
        <v>0</v>
      </c>
    </row>
    <row r="113" spans="1:15" ht="0.75" hidden="1" customHeight="1" thickBot="1">
      <c r="A113" s="59"/>
      <c r="B113" s="75"/>
      <c r="C113" s="75"/>
      <c r="D113" s="59"/>
      <c r="E113" s="75"/>
      <c r="F113" s="59"/>
      <c r="G113" s="75"/>
      <c r="H113" s="75"/>
      <c r="I113" s="75"/>
      <c r="J113" s="60"/>
      <c r="K113" s="76"/>
      <c r="L113" s="60"/>
      <c r="M113" s="90"/>
      <c r="N113" s="22"/>
      <c r="O113" s="59">
        <v>0</v>
      </c>
    </row>
    <row r="114" spans="1:15" ht="24" hidden="1" customHeight="1">
      <c r="A114" s="59"/>
      <c r="B114" s="75"/>
      <c r="C114" s="88"/>
      <c r="D114" s="59"/>
      <c r="E114" s="75"/>
      <c r="F114" s="59"/>
      <c r="G114" s="51"/>
      <c r="H114" s="76"/>
      <c r="I114" s="139"/>
      <c r="J114" s="60"/>
      <c r="K114" s="76"/>
      <c r="L114" s="60"/>
      <c r="M114" s="60"/>
      <c r="N114" s="22"/>
      <c r="O114" s="60"/>
    </row>
    <row r="115" spans="1:15" ht="0.75" hidden="1" customHeight="1">
      <c r="A115" s="59"/>
      <c r="B115" s="75"/>
      <c r="C115" s="88"/>
      <c r="D115" s="59"/>
      <c r="E115" s="75"/>
      <c r="F115" s="59"/>
      <c r="G115" s="59"/>
      <c r="H115" s="75"/>
      <c r="I115" s="60"/>
      <c r="J115" s="60"/>
      <c r="K115" s="76"/>
      <c r="L115" s="60"/>
      <c r="M115" s="60"/>
      <c r="N115" s="22"/>
      <c r="O115" s="60"/>
    </row>
    <row r="116" spans="1:15" ht="14.25" hidden="1" customHeight="1">
      <c r="A116" s="144"/>
      <c r="B116" s="101"/>
      <c r="C116" s="77"/>
      <c r="D116" s="59"/>
      <c r="E116" s="78"/>
      <c r="F116" s="81"/>
      <c r="G116" s="59"/>
      <c r="H116" s="76"/>
      <c r="I116" s="60"/>
      <c r="J116" s="82"/>
      <c r="K116" s="79"/>
      <c r="L116" s="82"/>
      <c r="M116" s="82"/>
      <c r="N116" s="78"/>
      <c r="O116" s="82"/>
    </row>
    <row r="117" spans="1:15" ht="15.75" hidden="1" customHeight="1">
      <c r="A117" s="144"/>
      <c r="B117" s="101"/>
      <c r="C117" s="77"/>
      <c r="D117" s="59"/>
      <c r="E117" s="78"/>
      <c r="F117" s="81"/>
      <c r="G117" s="81"/>
      <c r="H117" s="76"/>
      <c r="I117" s="60"/>
      <c r="J117" s="82"/>
      <c r="K117" s="100"/>
      <c r="L117" s="82"/>
      <c r="M117" s="82"/>
      <c r="N117" s="78"/>
      <c r="O117" s="82"/>
    </row>
    <row r="118" spans="1:15" ht="15" hidden="1" customHeight="1">
      <c r="A118" s="144"/>
      <c r="B118" s="101"/>
      <c r="C118" s="77"/>
      <c r="D118" s="59"/>
      <c r="E118" s="78"/>
      <c r="F118" s="81"/>
      <c r="G118" s="81"/>
      <c r="H118" s="76"/>
      <c r="I118" s="60"/>
      <c r="J118" s="82"/>
      <c r="K118" s="100"/>
      <c r="L118" s="82"/>
      <c r="M118" s="82"/>
      <c r="N118" s="78"/>
      <c r="O118" s="82"/>
    </row>
    <row r="119" spans="1:15" ht="15" hidden="1" customHeight="1">
      <c r="A119" s="144"/>
      <c r="B119" s="101"/>
      <c r="C119" s="77"/>
      <c r="D119" s="59"/>
      <c r="E119" s="78"/>
      <c r="F119" s="81"/>
      <c r="G119" s="81"/>
      <c r="H119" s="76"/>
      <c r="I119" s="60"/>
      <c r="J119" s="82"/>
      <c r="K119" s="100"/>
      <c r="L119" s="82"/>
      <c r="M119" s="82"/>
      <c r="N119" s="78"/>
      <c r="O119" s="82"/>
    </row>
    <row r="120" spans="1:15" ht="15.75" hidden="1" customHeight="1">
      <c r="A120" s="241"/>
      <c r="B120" s="101"/>
      <c r="C120" s="77"/>
      <c r="D120" s="59"/>
      <c r="E120" s="78"/>
      <c r="F120" s="81"/>
      <c r="G120" s="81"/>
      <c r="H120" s="76"/>
      <c r="I120" s="60"/>
      <c r="J120" s="82"/>
      <c r="K120" s="100"/>
      <c r="L120" s="82"/>
      <c r="M120" s="82"/>
      <c r="N120" s="78"/>
      <c r="O120" s="82"/>
    </row>
    <row r="121" spans="1:15" ht="30.75" hidden="1" customHeight="1">
      <c r="A121" s="144"/>
      <c r="B121" s="101"/>
      <c r="C121" s="77"/>
      <c r="D121" s="59"/>
      <c r="E121" s="78"/>
      <c r="F121" s="81"/>
      <c r="G121" s="81"/>
      <c r="H121" s="76"/>
      <c r="I121" s="60"/>
      <c r="J121" s="82"/>
      <c r="K121" s="100"/>
      <c r="L121" s="82"/>
      <c r="M121" s="82"/>
      <c r="N121" s="78"/>
      <c r="O121" s="82"/>
    </row>
    <row r="122" spans="1:15" ht="19.5" hidden="1" customHeight="1">
      <c r="A122" s="241"/>
      <c r="B122" s="101"/>
      <c r="C122" s="77"/>
      <c r="D122" s="239"/>
      <c r="E122" s="78"/>
      <c r="F122" s="81"/>
      <c r="G122" s="81"/>
      <c r="H122" s="76"/>
      <c r="I122" s="60"/>
      <c r="J122" s="60"/>
      <c r="K122" s="223"/>
      <c r="L122" s="82"/>
      <c r="M122" s="82"/>
      <c r="N122" s="78"/>
      <c r="O122" s="82"/>
    </row>
    <row r="123" spans="1:15" ht="15" hidden="1" thickBot="1">
      <c r="A123" s="26"/>
      <c r="B123" s="83"/>
      <c r="C123" s="83"/>
      <c r="D123" s="26"/>
      <c r="E123" s="83"/>
      <c r="F123" s="26"/>
      <c r="G123" s="26"/>
      <c r="H123" s="83"/>
      <c r="I123" s="91"/>
      <c r="J123" s="26"/>
      <c r="K123" s="83"/>
      <c r="L123" s="26"/>
      <c r="M123" s="91" t="s">
        <v>32</v>
      </c>
      <c r="N123" s="83"/>
      <c r="O123" s="26"/>
    </row>
    <row r="124" spans="1:15">
      <c r="A124" s="309" t="s">
        <v>41</v>
      </c>
      <c r="B124" s="310" t="s">
        <v>49</v>
      </c>
      <c r="C124" s="311"/>
      <c r="D124" s="314" t="s">
        <v>19</v>
      </c>
      <c r="E124" s="314">
        <v>2014</v>
      </c>
      <c r="F124" s="314">
        <v>2015</v>
      </c>
      <c r="G124" s="317" t="s">
        <v>50</v>
      </c>
      <c r="H124" s="319">
        <f>+J124+K124+L124+M124+I124</f>
        <v>715200</v>
      </c>
      <c r="I124" s="307">
        <f>+I127</f>
        <v>49200</v>
      </c>
      <c r="J124" s="321">
        <f>+J127</f>
        <v>538000</v>
      </c>
      <c r="K124" s="319">
        <f>+K127</f>
        <v>128000</v>
      </c>
      <c r="L124" s="307">
        <f>+L127</f>
        <v>0</v>
      </c>
      <c r="M124" s="307">
        <f>+M127</f>
        <v>0</v>
      </c>
      <c r="N124" s="80"/>
      <c r="O124" s="315">
        <f>+O127</f>
        <v>666000</v>
      </c>
    </row>
    <row r="125" spans="1:15" ht="12" customHeight="1">
      <c r="A125" s="306"/>
      <c r="B125" s="292"/>
      <c r="C125" s="312"/>
      <c r="D125" s="306"/>
      <c r="E125" s="306"/>
      <c r="F125" s="306"/>
      <c r="G125" s="318"/>
      <c r="H125" s="320"/>
      <c r="I125" s="308"/>
      <c r="J125" s="322"/>
      <c r="K125" s="323"/>
      <c r="L125" s="308"/>
      <c r="M125" s="308"/>
      <c r="N125" s="80"/>
      <c r="O125" s="316"/>
    </row>
    <row r="126" spans="1:15">
      <c r="A126" s="306"/>
      <c r="B126" s="292"/>
      <c r="C126" s="312"/>
      <c r="D126" s="27"/>
      <c r="E126" s="45"/>
      <c r="F126" s="45"/>
      <c r="G126" s="242"/>
      <c r="H126" s="45" t="s">
        <v>12</v>
      </c>
      <c r="I126" s="252">
        <v>0</v>
      </c>
      <c r="J126" s="253"/>
      <c r="K126" s="224"/>
      <c r="L126" s="52"/>
      <c r="M126" s="52"/>
      <c r="N126" s="80"/>
      <c r="O126" s="196"/>
    </row>
    <row r="127" spans="1:15">
      <c r="A127" s="306"/>
      <c r="B127" s="292"/>
      <c r="C127" s="312"/>
      <c r="D127" s="27"/>
      <c r="E127" s="45"/>
      <c r="F127" s="45"/>
      <c r="G127" s="242"/>
      <c r="H127" s="45" t="s">
        <v>13</v>
      </c>
      <c r="I127" s="252">
        <v>49200</v>
      </c>
      <c r="J127" s="253">
        <v>538000</v>
      </c>
      <c r="K127" s="224">
        <v>128000</v>
      </c>
      <c r="L127" s="52">
        <v>0</v>
      </c>
      <c r="M127" s="52">
        <v>0</v>
      </c>
      <c r="N127" s="80"/>
      <c r="O127" s="196">
        <f>+J127+K127</f>
        <v>666000</v>
      </c>
    </row>
    <row r="128" spans="1:15" ht="15" thickBot="1">
      <c r="A128" s="277"/>
      <c r="B128" s="293"/>
      <c r="C128" s="313"/>
      <c r="D128" s="28"/>
      <c r="E128" s="72"/>
      <c r="F128" s="72"/>
      <c r="G128" s="243"/>
      <c r="H128" s="72"/>
      <c r="I128" s="222"/>
      <c r="J128" s="95"/>
      <c r="K128" s="99"/>
      <c r="L128" s="137"/>
      <c r="M128" s="137"/>
      <c r="N128" s="80"/>
      <c r="O128" s="142"/>
    </row>
    <row r="132" spans="2:3">
      <c r="C132" s="56"/>
    </row>
    <row r="133" spans="2:3">
      <c r="C133" s="56"/>
    </row>
    <row r="134" spans="2:3">
      <c r="C134" s="56"/>
    </row>
    <row r="135" spans="2:3">
      <c r="C135" s="56"/>
    </row>
    <row r="136" spans="2:3">
      <c r="C136" s="56"/>
    </row>
    <row r="137" spans="2:3">
      <c r="C137" s="56"/>
    </row>
    <row r="138" spans="2:3">
      <c r="C138" t="s">
        <v>31</v>
      </c>
    </row>
    <row r="139" spans="2:3">
      <c r="B139" t="s">
        <v>44</v>
      </c>
      <c r="C139" t="s">
        <v>48</v>
      </c>
    </row>
    <row r="140" spans="2:3">
      <c r="C140" t="s">
        <v>45</v>
      </c>
    </row>
    <row r="141" spans="2:3">
      <c r="C141" t="s">
        <v>46</v>
      </c>
    </row>
    <row r="142" spans="2:3">
      <c r="B142" t="s">
        <v>43</v>
      </c>
      <c r="C142" t="s">
        <v>39</v>
      </c>
    </row>
    <row r="143" spans="2:3">
      <c r="C143" t="s">
        <v>42</v>
      </c>
    </row>
  </sheetData>
  <mergeCells count="70">
    <mergeCell ref="L124:L125"/>
    <mergeCell ref="M124:M125"/>
    <mergeCell ref="O124:O125"/>
    <mergeCell ref="G124:G125"/>
    <mergeCell ref="H124:H125"/>
    <mergeCell ref="I124:I125"/>
    <mergeCell ref="J124:J125"/>
    <mergeCell ref="K124:K125"/>
    <mergeCell ref="A124:A128"/>
    <mergeCell ref="B124:C128"/>
    <mergeCell ref="D124:D125"/>
    <mergeCell ref="E124:E125"/>
    <mergeCell ref="F124:F125"/>
    <mergeCell ref="L63:L65"/>
    <mergeCell ref="M63:M65"/>
    <mergeCell ref="O63:O65"/>
    <mergeCell ref="A63:A67"/>
    <mergeCell ref="G63:G65"/>
    <mergeCell ref="H63:H65"/>
    <mergeCell ref="I63:I65"/>
    <mergeCell ref="J63:J65"/>
    <mergeCell ref="K63:K65"/>
    <mergeCell ref="B63:C67"/>
    <mergeCell ref="D63:D65"/>
    <mergeCell ref="E63:E65"/>
    <mergeCell ref="F63:F65"/>
    <mergeCell ref="M79:M80"/>
    <mergeCell ref="O79:O80"/>
    <mergeCell ref="G79:G80"/>
    <mergeCell ref="H79:H80"/>
    <mergeCell ref="I79:I80"/>
    <mergeCell ref="J79:J80"/>
    <mergeCell ref="K79:K80"/>
    <mergeCell ref="A79:A83"/>
    <mergeCell ref="B79:C83"/>
    <mergeCell ref="D79:D80"/>
    <mergeCell ref="E79:E80"/>
    <mergeCell ref="F79:F80"/>
    <mergeCell ref="B92:C94"/>
    <mergeCell ref="E11:F11"/>
    <mergeCell ref="E109:F109"/>
    <mergeCell ref="J109:M109"/>
    <mergeCell ref="J11:M11"/>
    <mergeCell ref="H11:H12"/>
    <mergeCell ref="B84:E88"/>
    <mergeCell ref="B25:D28"/>
    <mergeCell ref="I11:I12"/>
    <mergeCell ref="B49:C53"/>
    <mergeCell ref="D49:D50"/>
    <mergeCell ref="H49:H50"/>
    <mergeCell ref="I49:I50"/>
    <mergeCell ref="J49:J50"/>
    <mergeCell ref="K49:K50"/>
    <mergeCell ref="L79:L80"/>
    <mergeCell ref="O49:O50"/>
    <mergeCell ref="C7:O7"/>
    <mergeCell ref="A107:O107"/>
    <mergeCell ref="E54:F54"/>
    <mergeCell ref="B11:C11"/>
    <mergeCell ref="B29:C34"/>
    <mergeCell ref="B54:C54"/>
    <mergeCell ref="B60:C62"/>
    <mergeCell ref="A60:A62"/>
    <mergeCell ref="B70:C75"/>
    <mergeCell ref="A70:A75"/>
    <mergeCell ref="B76:C78"/>
    <mergeCell ref="A76:A78"/>
    <mergeCell ref="G11:G12"/>
    <mergeCell ref="B95:C97"/>
    <mergeCell ref="A84:A88"/>
  </mergeCells>
  <pageMargins left="0.31" right="0.15748031496062992" top="0.28999999999999998" bottom="0.21" header="0.31496062992125984" footer="0.18"/>
  <pageSetup paperSize="8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E10"/>
  <sheetViews>
    <sheetView showGridLines="0" workbookViewId="0">
      <selection activeCell="D18" sqref="D18"/>
    </sheetView>
  </sheetViews>
  <sheetFormatPr defaultRowHeight="14.25"/>
  <cols>
    <col min="1" max="1" width="1" customWidth="1"/>
    <col min="2" max="2" width="56.375" customWidth="1"/>
    <col min="3" max="3" width="1.375" customWidth="1"/>
    <col min="4" max="4" width="4.875" customWidth="1"/>
    <col min="5" max="5" width="14" customWidth="1"/>
  </cols>
  <sheetData>
    <row r="1" spans="2:5" ht="15">
      <c r="B1" s="1" t="s">
        <v>3</v>
      </c>
      <c r="C1" s="2"/>
      <c r="D1" s="7"/>
      <c r="E1" s="7"/>
    </row>
    <row r="2" spans="2:5" ht="15">
      <c r="B2" s="1" t="s">
        <v>4</v>
      </c>
      <c r="C2" s="2"/>
      <c r="D2" s="7"/>
      <c r="E2" s="7"/>
    </row>
    <row r="3" spans="2:5">
      <c r="B3" s="3"/>
      <c r="C3" s="3"/>
      <c r="D3" s="8"/>
      <c r="E3" s="8"/>
    </row>
    <row r="4" spans="2:5" ht="57">
      <c r="B4" s="4" t="s">
        <v>5</v>
      </c>
      <c r="C4" s="3"/>
      <c r="D4" s="8"/>
      <c r="E4" s="8"/>
    </row>
    <row r="5" spans="2:5">
      <c r="B5" s="3"/>
      <c r="C5" s="3"/>
      <c r="D5" s="8"/>
      <c r="E5" s="8"/>
    </row>
    <row r="6" spans="2:5" ht="30">
      <c r="B6" s="1" t="s">
        <v>6</v>
      </c>
      <c r="C6" s="2"/>
      <c r="D6" s="7"/>
      <c r="E6" s="9" t="s">
        <v>7</v>
      </c>
    </row>
    <row r="7" spans="2:5" ht="15" thickBot="1">
      <c r="B7" s="3"/>
      <c r="C7" s="3"/>
      <c r="D7" s="8"/>
      <c r="E7" s="8"/>
    </row>
    <row r="8" spans="2:5" ht="57.75" thickBot="1">
      <c r="B8" s="5" t="s">
        <v>8</v>
      </c>
      <c r="C8" s="6"/>
      <c r="D8" s="10"/>
      <c r="E8" s="11">
        <v>50</v>
      </c>
    </row>
    <row r="9" spans="2:5">
      <c r="B9" s="3"/>
      <c r="C9" s="3"/>
      <c r="D9" s="8"/>
      <c r="E9" s="8"/>
    </row>
    <row r="10" spans="2:5">
      <c r="B10" s="3"/>
      <c r="C10" s="3"/>
      <c r="D10" s="8"/>
      <c r="E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przedsięwzięcia Biała Rawska</vt:lpstr>
      <vt:lpstr>Raport zgodności</vt:lpstr>
      <vt:lpstr>'przedsięwzięcia Biała Rawska'!Tytuły_wydruku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 Klupczyński</dc:creator>
  <cp:lastModifiedBy>Pc</cp:lastModifiedBy>
  <cp:lastPrinted>2014-08-19T10:33:27Z</cp:lastPrinted>
  <dcterms:created xsi:type="dcterms:W3CDTF">2010-09-17T02:30:46Z</dcterms:created>
  <dcterms:modified xsi:type="dcterms:W3CDTF">2014-08-19T10:33:32Z</dcterms:modified>
</cp:coreProperties>
</file>