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definedNames>
    <definedName name="_xlnm.Print_Titles" localSheetId="0">'przedsięwzięcia Biała Rawska'!$10:$12</definedName>
  </definedNames>
  <calcPr calcId="125725"/>
  <fileRecoveryPr autoRecover="0"/>
</workbook>
</file>

<file path=xl/calcChain.xml><?xml version="1.0" encoding="utf-8"?>
<calcChain xmlns="http://schemas.openxmlformats.org/spreadsheetml/2006/main">
  <c r="I25" i="6"/>
  <c r="I21"/>
  <c r="O21"/>
  <c r="H25"/>
  <c r="H48"/>
  <c r="J25"/>
  <c r="K25"/>
  <c r="J48"/>
  <c r="K48"/>
  <c r="H71"/>
  <c r="O71"/>
  <c r="I71"/>
  <c r="J71"/>
  <c r="K71"/>
  <c r="M71"/>
  <c r="L71"/>
  <c r="M15"/>
  <c r="L15"/>
  <c r="L13" s="1"/>
  <c r="K15"/>
  <c r="J74"/>
  <c r="I74"/>
  <c r="O109"/>
  <c r="H109"/>
  <c r="O29"/>
  <c r="O25" s="1"/>
  <c r="I53"/>
  <c r="H53"/>
  <c r="I16"/>
  <c r="M62"/>
  <c r="H62"/>
  <c r="L16"/>
  <c r="H108"/>
  <c r="H107"/>
  <c r="H106"/>
  <c r="H105"/>
  <c r="H104"/>
  <c r="H103"/>
  <c r="H101"/>
  <c r="O101"/>
  <c r="O103"/>
  <c r="I29"/>
  <c r="L18"/>
  <c r="L21"/>
  <c r="O59"/>
  <c r="M53"/>
  <c r="M21" s="1"/>
  <c r="M18" s="1"/>
  <c r="M16" s="1"/>
  <c r="L53"/>
  <c r="K53"/>
  <c r="J53"/>
  <c r="J21" s="1"/>
  <c r="I59"/>
  <c r="J29"/>
  <c r="H59"/>
  <c r="K59"/>
  <c r="L62"/>
  <c r="K62"/>
  <c r="K99"/>
  <c r="J99"/>
  <c r="M99"/>
  <c r="L99"/>
  <c r="O105"/>
  <c r="O104"/>
  <c r="O108"/>
  <c r="O106"/>
  <c r="O107"/>
  <c r="K21" l="1"/>
  <c r="K18" s="1"/>
  <c r="K16" s="1"/>
  <c r="K13" s="1"/>
  <c r="H21"/>
  <c r="H18" s="1"/>
  <c r="J18"/>
  <c r="J16" s="1"/>
  <c r="J13" s="1"/>
  <c r="I18"/>
  <c r="I15"/>
  <c r="I13" s="1"/>
  <c r="H15"/>
  <c r="O15"/>
  <c r="J15"/>
  <c r="M13"/>
  <c r="M74"/>
  <c r="L74"/>
  <c r="K74"/>
  <c r="O67"/>
  <c r="O62" s="1"/>
  <c r="O99"/>
  <c r="H16" l="1"/>
  <c r="H13"/>
  <c r="O53"/>
  <c r="O18" s="1"/>
  <c r="O16" s="1"/>
  <c r="O13" s="1"/>
  <c r="O74"/>
</calcChain>
</file>

<file path=xl/sharedStrings.xml><?xml version="1.0" encoding="utf-8"?>
<sst xmlns="http://schemas.openxmlformats.org/spreadsheetml/2006/main" count="98" uniqueCount="69">
  <si>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</si>
  <si>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</si>
  <si>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</si>
  <si>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</si>
  <si>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</si>
  <si>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</si>
  <si>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</si>
  <si>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</si>
  <si>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</si>
  <si>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</si>
  <si>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</si>
  <si>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</si>
  <si>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</si>
  <si>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</si>
  <si>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</si>
  <si>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</si>
  <si>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 xml:space="preserve">Uporządkowanie gospodarki wodno-sciekowej w Gminie Biała Rawska poprzez budowę wodociagu Studzianek, Gołyń, Antoniów,, oczyszczalni ścieków Galinki wraz z siecią kanlaizacyjną oraz uzbrojenie terenów przemysłowych na ul. Plantowej w wodociag i kanalizację </t>
  </si>
  <si>
    <t>Okres  realizacji</t>
  </si>
  <si>
    <t>Łączne nakłady finansowe</t>
  </si>
  <si>
    <t>Limity wydatków w poszczególnych latach</t>
  </si>
  <si>
    <t>Gmina</t>
  </si>
  <si>
    <t>Konserwacja oświetlenia ulicznego</t>
  </si>
  <si>
    <t>Zakup usługi pocztowych</t>
  </si>
  <si>
    <t>Zakup usług telefonicznych</t>
  </si>
  <si>
    <t>Zakup energii</t>
  </si>
  <si>
    <t xml:space="preserve">Zapewnienie ogrzewania budynków Urzędu i jednostek </t>
  </si>
  <si>
    <t>Gmina/MGZO/Pomoc Społeczna</t>
  </si>
  <si>
    <t xml:space="preserve">Budowa wodociągu  w miejscowościach Żurawka-Żurawia- Biała Rawska ul.Jana Pawła II </t>
  </si>
  <si>
    <t>Budowa wodociągu  w miejscowoścI Białogórne</t>
  </si>
  <si>
    <t>Klasyfikacja budżet.</t>
  </si>
  <si>
    <t>Wydatki poniesione w latach poprzednich</t>
  </si>
  <si>
    <t>a</t>
  </si>
  <si>
    <t>Projekty związane z programami realizowanymi z udziałem środków o których mowa w art..5 ust.1 pkt.2 i 3</t>
  </si>
  <si>
    <t>b</t>
  </si>
  <si>
    <t>Programy, projekty i zadania pozostałe</t>
  </si>
  <si>
    <t>1a</t>
  </si>
  <si>
    <t>1b</t>
  </si>
  <si>
    <t>2b</t>
  </si>
  <si>
    <t>Programy, projekty i zadania ( razem)</t>
  </si>
  <si>
    <t>Umowy, których realizacja w roku budżetowym i w latach następnych jest  niezbędna dla zapewnienia działania jednostki i których płatności przypadają w okresie dłuzszym niż rok</t>
  </si>
  <si>
    <t xml:space="preserve">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</si>
  <si>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</si>
  <si>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2.1</t>
  </si>
  <si>
    <t>2.2</t>
  </si>
  <si>
    <t>2.3</t>
  </si>
  <si>
    <t>2.4</t>
  </si>
  <si>
    <t>2.5</t>
  </si>
  <si>
    <t>2.6</t>
  </si>
  <si>
    <t>2.7</t>
  </si>
  <si>
    <t>010-01010</t>
  </si>
  <si>
    <t>926-92695</t>
  </si>
  <si>
    <t>900-90015</t>
  </si>
  <si>
    <t>750,801,852</t>
  </si>
  <si>
    <t xml:space="preserve">Serwis oprogramowania </t>
  </si>
  <si>
    <t>Monitoring budynku Urzędu i jednostek oświatowych</t>
  </si>
  <si>
    <t>750-75011 750-75023</t>
  </si>
  <si>
    <t>Uwaga:</t>
  </si>
  <si>
    <t>ponieważ umowa na budowę wodociągu została podpisana w roku 2010</t>
  </si>
  <si>
    <t xml:space="preserve">a w roku 2012 będzie realizowany II etap uzbrojenia terenów przemysłowych. </t>
  </si>
  <si>
    <t>2.8</t>
  </si>
  <si>
    <t>Dowóz uczniów do szkół</t>
  </si>
  <si>
    <t>MGZO</t>
  </si>
  <si>
    <t>,</t>
  </si>
  <si>
    <t>801-80113</t>
  </si>
  <si>
    <t xml:space="preserve">                              Wykaz przedsięwzięć Miasta i Gminy Biała Rawska do Wieleoletniej Pognozy Finansowej na lata 2012-2015</t>
  </si>
  <si>
    <t>Załącznik Nr  do uchwały Nr …….</t>
  </si>
  <si>
    <t>Budowa traktu spacerowego od osiedla Mickiewicza  do Ośrodka Sportu i Rekreacji w Białej Rawskiej</t>
  </si>
  <si>
    <t>Rady Miejskiej Biala Rawska z dnia 20 kwietnia 2012 roku</t>
  </si>
  <si>
    <t xml:space="preserve">W poz.1a w limicie zobowiązań uwzględniono tylko kwotę w wys.482 000,00 zł 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</si>
</sst>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294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43" fontId="9" fillId="0" borderId="11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4" fontId="7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166" fontId="6" fillId="0" borderId="11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10" fillId="0" borderId="11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43" fontId="9" fillId="0" borderId="16" xfId="0" applyNumberFormat="1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0" fontId="8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1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/>
    <xf numFmtId="43" fontId="9" fillId="0" borderId="3" xfId="0" applyNumberFormat="1" applyFont="1" applyBorder="1"/>
    <xf numFmtId="0" fontId="6" fillId="0" borderId="19" xfId="0" applyFont="1" applyBorder="1" applyAlignment="1">
      <alignment horizontal="center" vertical="center" wrapText="1"/>
    </xf>
    <xf numFmtId="0" fontId="0" fillId="0" borderId="3" xfId="0" applyBorder="1"/>
    <xf numFmtId="0" fontId="8" fillId="0" borderId="12" xfId="0" applyFont="1" applyBorder="1" applyAlignment="1">
      <alignment horizontal="center" vertical="center"/>
    </xf>
    <xf numFmtId="0" fontId="9" fillId="0" borderId="5" xfId="0" applyFont="1" applyBorder="1"/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/>
    <xf numFmtId="0" fontId="7" fillId="0" borderId="21" xfId="0" applyFont="1" applyBorder="1"/>
    <xf numFmtId="43" fontId="7" fillId="0" borderId="24" xfId="0" applyNumberFormat="1" applyFont="1" applyBorder="1"/>
    <xf numFmtId="43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3" fontId="9" fillId="0" borderId="9" xfId="0" applyNumberFormat="1" applyFont="1" applyBorder="1"/>
    <xf numFmtId="3" fontId="6" fillId="0" borderId="16" xfId="0" applyNumberFormat="1" applyFont="1" applyBorder="1"/>
    <xf numFmtId="0" fontId="8" fillId="0" borderId="9" xfId="0" applyFont="1" applyBorder="1" applyAlignment="1">
      <alignment horizontal="center" vertical="center"/>
    </xf>
    <xf numFmtId="4" fontId="6" fillId="0" borderId="5" xfId="0" applyNumberFormat="1" applyFont="1" applyBorder="1"/>
    <xf numFmtId="4" fontId="6" fillId="0" borderId="16" xfId="0" applyNumberFormat="1" applyFont="1" applyBorder="1" applyAlignment="1">
      <alignment horizontal="right"/>
    </xf>
    <xf numFmtId="4" fontId="6" fillId="0" borderId="0" xfId="0" applyNumberFormat="1" applyFont="1" applyBorder="1"/>
    <xf numFmtId="4" fontId="6" fillId="0" borderId="11" xfId="0" applyNumberFormat="1" applyFont="1" applyBorder="1" applyAlignment="1">
      <alignment horizontal="center"/>
    </xf>
    <xf numFmtId="4" fontId="6" fillId="0" borderId="15" xfId="0" applyNumberFormat="1" applyFont="1" applyBorder="1"/>
    <xf numFmtId="4" fontId="6" fillId="0" borderId="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7" fillId="0" borderId="16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9" fillId="0" borderId="1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43" fontId="6" fillId="0" borderId="2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/>
    </xf>
    <xf numFmtId="0" fontId="6" fillId="0" borderId="5" xfId="0" applyFont="1" applyBorder="1"/>
    <xf numFmtId="0" fontId="9" fillId="0" borderId="5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/>
    </xf>
    <xf numFmtId="4" fontId="9" fillId="0" borderId="9" xfId="1" applyNumberFormat="1" applyFont="1" applyBorder="1" applyAlignment="1">
      <alignment vertical="center" wrapText="1"/>
    </xf>
    <xf numFmtId="4" fontId="9" fillId="0" borderId="9" xfId="1" applyNumberFormat="1" applyFont="1" applyBorder="1"/>
    <xf numFmtId="4" fontId="9" fillId="0" borderId="16" xfId="1" applyNumberFormat="1" applyFont="1" applyBorder="1" applyAlignment="1">
      <alignment horizontal="center"/>
    </xf>
    <xf numFmtId="4" fontId="9" fillId="0" borderId="16" xfId="0" applyNumberFormat="1" applyFont="1" applyBorder="1"/>
    <xf numFmtId="4" fontId="9" fillId="0" borderId="16" xfId="1" applyNumberFormat="1" applyFont="1" applyBorder="1"/>
    <xf numFmtId="4" fontId="9" fillId="0" borderId="11" xfId="0" applyNumberFormat="1" applyFont="1" applyBorder="1" applyAlignment="1"/>
    <xf numFmtId="4" fontId="9" fillId="0" borderId="11" xfId="0" applyNumberFormat="1" applyFont="1" applyBorder="1"/>
    <xf numFmtId="4" fontId="9" fillId="0" borderId="0" xfId="0" applyNumberFormat="1" applyFont="1" applyBorder="1" applyAlignment="1"/>
    <xf numFmtId="4" fontId="7" fillId="0" borderId="1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3" fillId="0" borderId="16" xfId="0" applyNumberFormat="1" applyFont="1" applyBorder="1" applyAlignment="1"/>
    <xf numFmtId="4" fontId="13" fillId="0" borderId="0" xfId="0" applyNumberFormat="1" applyFont="1" applyBorder="1" applyAlignment="1"/>
    <xf numFmtId="4" fontId="6" fillId="0" borderId="26" xfId="1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right"/>
    </xf>
    <xf numFmtId="4" fontId="6" fillId="0" borderId="26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0" borderId="11" xfId="0" applyNumberFormat="1" applyFont="1" applyBorder="1"/>
    <xf numFmtId="4" fontId="6" fillId="0" borderId="2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43" fontId="6" fillId="0" borderId="9" xfId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right"/>
    </xf>
    <xf numFmtId="4" fontId="9" fillId="0" borderId="19" xfId="1" applyNumberFormat="1" applyFont="1" applyBorder="1" applyAlignment="1">
      <alignment vertical="center" wrapText="1"/>
    </xf>
    <xf numFmtId="4" fontId="9" fillId="0" borderId="17" xfId="0" applyNumberFormat="1" applyFont="1" applyBorder="1" applyAlignment="1"/>
    <xf numFmtId="4" fontId="9" fillId="0" borderId="18" xfId="0" applyNumberFormat="1" applyFont="1" applyBorder="1" applyAlignment="1"/>
    <xf numFmtId="4" fontId="6" fillId="0" borderId="17" xfId="0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/>
    <xf numFmtId="0" fontId="13" fillId="0" borderId="16" xfId="0" applyFont="1" applyBorder="1"/>
    <xf numFmtId="166" fontId="13" fillId="0" borderId="16" xfId="0" applyNumberFormat="1" applyFont="1" applyBorder="1"/>
    <xf numFmtId="0" fontId="7" fillId="0" borderId="16" xfId="0" applyFont="1" applyBorder="1" applyAlignment="1">
      <alignment horizontal="left"/>
    </xf>
    <xf numFmtId="4" fontId="9" fillId="0" borderId="13" xfId="0" applyNumberFormat="1" applyFont="1" applyBorder="1" applyAlignment="1"/>
    <xf numFmtId="4" fontId="9" fillId="0" borderId="17" xfId="0" applyNumberFormat="1" applyFont="1" applyBorder="1"/>
    <xf numFmtId="166" fontId="6" fillId="0" borderId="26" xfId="1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center"/>
    </xf>
    <xf numFmtId="43" fontId="6" fillId="0" borderId="16" xfId="1" applyFont="1" applyBorder="1" applyAlignment="1">
      <alignment vertical="center" wrapText="1"/>
    </xf>
    <xf numFmtId="166" fontId="10" fillId="0" borderId="16" xfId="1" applyNumberFormat="1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/>
    </xf>
    <xf numFmtId="166" fontId="7" fillId="0" borderId="9" xfId="1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166" fontId="10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4" fontId="9" fillId="0" borderId="9" xfId="0" applyNumberFormat="1" applyFont="1" applyBorder="1" applyAlignment="1"/>
    <xf numFmtId="4" fontId="9" fillId="0" borderId="16" xfId="0" applyNumberFormat="1" applyFont="1" applyBorder="1" applyAlignment="1"/>
    <xf numFmtId="4" fontId="9" fillId="0" borderId="1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" fontId="9" fillId="0" borderId="16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7"/>
  <sheetViews>
    <sheetView tabSelected="1" topLeftCell="D30" workbookViewId="0">
      <selection activeCell="L28" sqref="L28"/>
    </sheetView>
  </sheetViews>
  <sheetFormatPr defaultRowHeight="14.25"/>
  <cols>
    <col min="1" max="1" width="4" customWidth="1"/>
    <col min="2" max="2" width="3" customWidth="1"/>
    <col min="3" max="3" width="25.25" customWidth="1"/>
    <col min="4" max="4" width="13.25" customWidth="1"/>
    <col min="5" max="5" width="7.375" customWidth="1"/>
    <col min="6" max="6" width="7.875" customWidth="1"/>
    <col min="7" max="7" width="9.5" customWidth="1"/>
    <col min="8" max="8" width="14.25" customWidth="1"/>
    <col min="9" max="9" width="13.375" customWidth="1"/>
    <col min="10" max="10" width="13" customWidth="1"/>
    <col min="11" max="11" width="12.375" bestFit="1" customWidth="1"/>
    <col min="12" max="12" width="12.75" customWidth="1"/>
    <col min="13" max="13" width="11" customWidth="1"/>
    <col min="14" max="14" width="9" hidden="1" customWidth="1"/>
    <col min="15" max="15" width="13.375" customWidth="1"/>
    <col min="18" max="18" width="14.625" bestFit="1" customWidth="1"/>
  </cols>
  <sheetData>
    <row r="2" spans="1:15">
      <c r="K2" s="62" t="s">
        <v>65</v>
      </c>
      <c r="L2" s="62"/>
    </row>
    <row r="3" spans="1:15">
      <c r="K3" s="62" t="s">
        <v>67</v>
      </c>
      <c r="L3" s="62"/>
    </row>
    <row r="4" spans="1:15" ht="7.5" customHeight="1"/>
    <row r="5" spans="1:15" s="64" customFormat="1" ht="15">
      <c r="A5" s="63" t="s">
        <v>64</v>
      </c>
      <c r="B5" s="63"/>
    </row>
    <row r="6" spans="1:15" s="66" customFormat="1" ht="13.5" customHeight="1">
      <c r="A6" s="65"/>
      <c r="B6" s="65"/>
      <c r="C6" s="267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15" ht="15" hidden="1">
      <c r="A7" s="12"/>
      <c r="B7" s="12"/>
      <c r="C7" s="12"/>
      <c r="D7" s="12"/>
      <c r="E7" s="12"/>
    </row>
    <row r="8" spans="1:15" ht="0.75" customHeight="1"/>
    <row r="9" spans="1:15" ht="15" thickBot="1"/>
    <row r="10" spans="1:15" ht="36.75" thickBot="1">
      <c r="A10" s="59" t="s">
        <v>0</v>
      </c>
      <c r="B10" s="272" t="s">
        <v>9</v>
      </c>
      <c r="C10" s="273"/>
      <c r="D10" s="43" t="s">
        <v>15</v>
      </c>
      <c r="E10" s="239" t="s">
        <v>17</v>
      </c>
      <c r="F10" s="240"/>
      <c r="G10" s="243" t="s">
        <v>29</v>
      </c>
      <c r="H10" s="243" t="s">
        <v>18</v>
      </c>
      <c r="I10" s="243" t="s">
        <v>30</v>
      </c>
      <c r="J10" s="241" t="s">
        <v>19</v>
      </c>
      <c r="K10" s="241"/>
      <c r="L10" s="241"/>
      <c r="M10" s="242"/>
      <c r="N10" s="17"/>
      <c r="O10" s="47" t="s">
        <v>1</v>
      </c>
    </row>
    <row r="11" spans="1:15" ht="15" thickBot="1">
      <c r="A11" s="14"/>
      <c r="B11" s="19"/>
      <c r="C11" s="106"/>
      <c r="D11" s="19"/>
      <c r="E11" s="30" t="s">
        <v>10</v>
      </c>
      <c r="F11" s="34" t="s">
        <v>11</v>
      </c>
      <c r="G11" s="286"/>
      <c r="H11" s="244"/>
      <c r="I11" s="244"/>
      <c r="J11" s="116">
        <v>2012</v>
      </c>
      <c r="K11" s="30">
        <v>2013</v>
      </c>
      <c r="L11" s="30">
        <v>2014</v>
      </c>
      <c r="M11" s="30">
        <v>2015</v>
      </c>
      <c r="N11" s="42">
        <v>2014</v>
      </c>
      <c r="O11" s="14"/>
    </row>
    <row r="12" spans="1:15" ht="15" thickBot="1">
      <c r="A12" s="117"/>
      <c r="B12" s="115"/>
      <c r="C12" s="116"/>
      <c r="D12" s="115"/>
      <c r="E12" s="30"/>
      <c r="F12" s="34"/>
      <c r="G12" s="30"/>
      <c r="H12" s="35"/>
      <c r="I12" s="35"/>
      <c r="J12" s="25"/>
      <c r="K12" s="25"/>
      <c r="L12" s="25"/>
      <c r="M12" s="25"/>
      <c r="N12" s="16"/>
      <c r="O12" s="35"/>
    </row>
    <row r="13" spans="1:15">
      <c r="A13" s="13"/>
      <c r="B13" s="18"/>
      <c r="C13" s="154" t="s">
        <v>2</v>
      </c>
      <c r="D13" s="15"/>
      <c r="E13" s="16"/>
      <c r="F13" s="16"/>
      <c r="G13" s="16"/>
      <c r="H13" s="36">
        <f>+H15+H16</f>
        <v>15364342</v>
      </c>
      <c r="I13" s="36">
        <f>+I15+I16</f>
        <v>3811510</v>
      </c>
      <c r="J13" s="39">
        <f t="shared" ref="J13:M13" si="0">+J15+J16</f>
        <v>3999700</v>
      </c>
      <c r="K13" s="39">
        <f t="shared" si="0"/>
        <v>3050249</v>
      </c>
      <c r="L13" s="39">
        <f t="shared" si="0"/>
        <v>2194100</v>
      </c>
      <c r="M13" s="90">
        <f t="shared" si="0"/>
        <v>2308783</v>
      </c>
      <c r="N13" s="17"/>
      <c r="O13" s="36">
        <f>O15+O16</f>
        <v>9620983</v>
      </c>
    </row>
    <row r="14" spans="1:15">
      <c r="A14" s="35"/>
      <c r="B14" s="15"/>
      <c r="C14" s="157" t="s">
        <v>14</v>
      </c>
      <c r="D14" s="15"/>
      <c r="E14" s="16"/>
      <c r="F14" s="16"/>
      <c r="G14" s="16"/>
      <c r="H14" s="37"/>
      <c r="I14" s="37"/>
      <c r="J14" s="40"/>
      <c r="K14" s="40"/>
      <c r="L14" s="40"/>
      <c r="M14" s="25"/>
      <c r="N14" s="16"/>
      <c r="O14" s="35"/>
    </row>
    <row r="15" spans="1:15">
      <c r="A15" s="35"/>
      <c r="B15" s="15"/>
      <c r="C15" s="154" t="s">
        <v>12</v>
      </c>
      <c r="D15" s="15"/>
      <c r="E15" s="16"/>
      <c r="F15" s="16"/>
      <c r="G15" s="16"/>
      <c r="H15" s="40">
        <f t="shared" ref="H15:M15" si="1">+H71</f>
        <v>9083181</v>
      </c>
      <c r="I15" s="37">
        <f>+I71</f>
        <v>1736181</v>
      </c>
      <c r="J15" s="40">
        <f t="shared" si="1"/>
        <v>1695700</v>
      </c>
      <c r="K15" s="40">
        <f t="shared" si="1"/>
        <v>1790400</v>
      </c>
      <c r="L15" s="40">
        <f t="shared" si="1"/>
        <v>1894100</v>
      </c>
      <c r="M15" s="93">
        <f t="shared" si="1"/>
        <v>1966800</v>
      </c>
      <c r="N15" s="16"/>
      <c r="O15" s="37">
        <f>+O71</f>
        <v>7347000</v>
      </c>
    </row>
    <row r="16" spans="1:15" ht="17.25" customHeight="1" thickBot="1">
      <c r="A16" s="128"/>
      <c r="B16" s="129"/>
      <c r="C16" s="158" t="s">
        <v>13</v>
      </c>
      <c r="D16" s="129"/>
      <c r="E16" s="132"/>
      <c r="F16" s="132"/>
      <c r="G16" s="132"/>
      <c r="H16" s="131">
        <f>+H21</f>
        <v>6281161</v>
      </c>
      <c r="I16" s="130">
        <f>+I21</f>
        <v>2075329</v>
      </c>
      <c r="J16" s="131">
        <f>+J18</f>
        <v>2304000</v>
      </c>
      <c r="K16" s="131">
        <f>+K18</f>
        <v>1259849</v>
      </c>
      <c r="L16" s="172">
        <f>+L18</f>
        <v>300000</v>
      </c>
      <c r="M16" s="172">
        <f>+M18</f>
        <v>341983</v>
      </c>
      <c r="N16" s="132"/>
      <c r="O16" s="130">
        <f>+O18</f>
        <v>2273983</v>
      </c>
    </row>
    <row r="17" spans="1:15" ht="3.75" hidden="1" customHeight="1" thickBot="1">
      <c r="A17" s="14"/>
      <c r="B17" s="19"/>
      <c r="C17" s="159"/>
      <c r="D17" s="15"/>
      <c r="E17" s="16"/>
      <c r="F17" s="16"/>
      <c r="G17" s="16"/>
      <c r="H17" s="35"/>
      <c r="I17" s="35"/>
      <c r="J17" s="25"/>
      <c r="K17" s="25"/>
      <c r="L17" s="25"/>
      <c r="M17" s="25"/>
      <c r="N17" s="16"/>
      <c r="O17" s="35"/>
    </row>
    <row r="18" spans="1:15" ht="18" customHeight="1" thickTop="1">
      <c r="A18" s="228">
        <v>1</v>
      </c>
      <c r="B18" s="114" t="s">
        <v>38</v>
      </c>
      <c r="C18" s="154"/>
      <c r="D18" s="15"/>
      <c r="E18" s="16"/>
      <c r="F18" s="16"/>
      <c r="G18" s="16"/>
      <c r="H18" s="226">
        <f t="shared" ref="H18:M18" si="2">+H21</f>
        <v>6281161</v>
      </c>
      <c r="I18" s="226">
        <f>+I21</f>
        <v>2075329</v>
      </c>
      <c r="J18" s="93">
        <f t="shared" si="2"/>
        <v>2304000</v>
      </c>
      <c r="K18" s="93">
        <f t="shared" si="2"/>
        <v>1259849</v>
      </c>
      <c r="L18" s="93">
        <f t="shared" si="2"/>
        <v>300000</v>
      </c>
      <c r="M18" s="93">
        <f t="shared" si="2"/>
        <v>341983</v>
      </c>
      <c r="N18" s="16"/>
      <c r="O18" s="93">
        <f>+O21</f>
        <v>2273983</v>
      </c>
    </row>
    <row r="19" spans="1:15" ht="14.25" customHeight="1">
      <c r="A19" s="35"/>
      <c r="B19" s="113" t="s">
        <v>14</v>
      </c>
      <c r="C19" s="157"/>
      <c r="D19" s="15"/>
      <c r="E19" s="16"/>
      <c r="F19" s="16"/>
      <c r="G19" s="16"/>
      <c r="H19" s="25"/>
      <c r="I19" s="35"/>
      <c r="J19" s="93"/>
      <c r="K19" s="93"/>
      <c r="L19" s="93"/>
      <c r="M19" s="93"/>
      <c r="N19" s="16"/>
      <c r="O19" s="35"/>
    </row>
    <row r="20" spans="1:15" ht="15" customHeight="1">
      <c r="A20" s="35"/>
      <c r="B20" s="114" t="s">
        <v>12</v>
      </c>
      <c r="C20" s="154"/>
      <c r="D20" s="15"/>
      <c r="E20" s="16"/>
      <c r="F20" s="16"/>
      <c r="G20" s="16"/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16"/>
      <c r="O20" s="93">
        <v>0</v>
      </c>
    </row>
    <row r="21" spans="1:15" ht="19.5" customHeight="1" thickBot="1">
      <c r="A21" s="128"/>
      <c r="B21" s="127" t="s">
        <v>13</v>
      </c>
      <c r="C21" s="158"/>
      <c r="D21" s="129"/>
      <c r="E21" s="132"/>
      <c r="F21" s="132"/>
      <c r="G21" s="132"/>
      <c r="H21" s="218">
        <f>+H25+H53</f>
        <v>6281161</v>
      </c>
      <c r="I21" s="218">
        <f>+I25+I53</f>
        <v>2075329</v>
      </c>
      <c r="J21" s="172">
        <f>+J25+J53</f>
        <v>2304000</v>
      </c>
      <c r="K21" s="172">
        <f>+K53+K25</f>
        <v>1259849</v>
      </c>
      <c r="L21" s="172">
        <f>+L53</f>
        <v>300000</v>
      </c>
      <c r="M21" s="172">
        <f>+M53</f>
        <v>341983</v>
      </c>
      <c r="N21" s="132"/>
      <c r="O21" s="172">
        <f>+O53+O25</f>
        <v>2273983</v>
      </c>
    </row>
    <row r="22" spans="1:15" ht="1.5" hidden="1" customHeight="1" thickTop="1" thickBot="1">
      <c r="A22" s="35"/>
      <c r="B22" s="15"/>
      <c r="C22" s="16"/>
      <c r="D22" s="15"/>
      <c r="E22" s="16"/>
      <c r="F22" s="16"/>
      <c r="G22" s="16"/>
      <c r="H22" s="35"/>
      <c r="I22" s="35"/>
      <c r="J22" s="93"/>
      <c r="K22" s="93"/>
      <c r="L22" s="93"/>
      <c r="M22" s="93"/>
      <c r="N22" s="16"/>
      <c r="O22" s="35"/>
    </row>
    <row r="23" spans="1:15" ht="13.5" hidden="1" customHeight="1" thickBot="1">
      <c r="A23" s="35"/>
      <c r="B23" s="15"/>
      <c r="C23" s="16"/>
      <c r="D23" s="15"/>
      <c r="E23" s="16"/>
      <c r="F23" s="16"/>
      <c r="G23" s="16"/>
      <c r="H23" s="35"/>
      <c r="I23" s="35"/>
      <c r="J23" s="93"/>
      <c r="K23" s="93"/>
      <c r="L23" s="93"/>
      <c r="M23" s="93"/>
      <c r="N23" s="16"/>
      <c r="O23" s="35"/>
    </row>
    <row r="24" spans="1:15" ht="13.5" customHeight="1" thickTop="1">
      <c r="A24" s="13"/>
      <c r="B24" s="252" t="s">
        <v>32</v>
      </c>
      <c r="C24" s="249"/>
      <c r="D24" s="253"/>
      <c r="E24" s="16"/>
      <c r="F24" s="16"/>
      <c r="G24" s="16"/>
      <c r="H24" s="13"/>
      <c r="I24" s="13"/>
      <c r="J24" s="93"/>
      <c r="K24" s="93"/>
      <c r="L24" s="93"/>
      <c r="M24" s="93"/>
      <c r="N24" s="16"/>
      <c r="O24" s="35"/>
    </row>
    <row r="25" spans="1:15" ht="13.5" customHeight="1">
      <c r="A25" s="228" t="s">
        <v>31</v>
      </c>
      <c r="B25" s="254"/>
      <c r="C25" s="249"/>
      <c r="D25" s="253"/>
      <c r="E25" s="16"/>
      <c r="F25" s="16"/>
      <c r="G25" s="16"/>
      <c r="H25" s="37">
        <f>+H29+H48</f>
        <v>4341161</v>
      </c>
      <c r="I25" s="37">
        <f>+I32+I48</f>
        <v>1927312</v>
      </c>
      <c r="J25" s="93">
        <f>+J29+J48</f>
        <v>1554000</v>
      </c>
      <c r="K25" s="93">
        <f>+K48</f>
        <v>859849</v>
      </c>
      <c r="L25" s="93"/>
      <c r="M25" s="93"/>
      <c r="N25" s="16"/>
      <c r="O25" s="37">
        <f>+O29</f>
        <v>482000</v>
      </c>
    </row>
    <row r="26" spans="1:15" ht="13.5" customHeight="1">
      <c r="A26" s="153"/>
      <c r="B26" s="254"/>
      <c r="C26" s="249"/>
      <c r="D26" s="253"/>
      <c r="E26" s="16"/>
      <c r="F26" s="16"/>
      <c r="G26" s="16"/>
      <c r="H26" s="35"/>
      <c r="I26" s="35"/>
      <c r="J26" s="93"/>
      <c r="K26" s="93"/>
      <c r="L26" s="93"/>
      <c r="M26" s="93"/>
      <c r="N26" s="16"/>
      <c r="O26" s="35"/>
    </row>
    <row r="27" spans="1:15" ht="13.5" customHeight="1" thickBot="1">
      <c r="A27" s="14"/>
      <c r="B27" s="255"/>
      <c r="C27" s="251"/>
      <c r="D27" s="251"/>
      <c r="E27" s="159"/>
      <c r="F27" s="159"/>
      <c r="G27" s="159"/>
      <c r="H27" s="14"/>
      <c r="I27" s="14"/>
      <c r="J27" s="93"/>
      <c r="K27" s="93"/>
      <c r="L27" s="93"/>
      <c r="M27" s="93"/>
      <c r="N27" s="16"/>
      <c r="O27" s="35"/>
    </row>
    <row r="28" spans="1:15">
      <c r="A28" s="118"/>
      <c r="B28" s="274" t="s">
        <v>16</v>
      </c>
      <c r="C28" s="275"/>
      <c r="D28" s="155"/>
      <c r="E28" s="155"/>
      <c r="F28" s="155"/>
      <c r="G28" s="195"/>
      <c r="H28" s="197"/>
      <c r="I28" s="197"/>
      <c r="J28" s="173"/>
      <c r="K28" s="200"/>
      <c r="L28" s="204"/>
      <c r="M28" s="174"/>
      <c r="N28" s="20"/>
      <c r="O28" s="51"/>
    </row>
    <row r="29" spans="1:15">
      <c r="A29" s="147" t="s">
        <v>35</v>
      </c>
      <c r="B29" s="276"/>
      <c r="C29" s="275"/>
      <c r="D29" s="44" t="s">
        <v>20</v>
      </c>
      <c r="E29" s="44">
        <v>2010</v>
      </c>
      <c r="F29" s="44">
        <v>2012</v>
      </c>
      <c r="G29" s="194" t="s">
        <v>49</v>
      </c>
      <c r="H29" s="219">
        <v>2877778</v>
      </c>
      <c r="I29" s="219">
        <f>+I32</f>
        <v>1837778</v>
      </c>
      <c r="J29" s="175">
        <f>+J32</f>
        <v>1040000</v>
      </c>
      <c r="K29" s="199"/>
      <c r="L29" s="199"/>
      <c r="M29" s="176"/>
      <c r="N29" s="21"/>
      <c r="O29" s="107">
        <f>+O32</f>
        <v>482000</v>
      </c>
    </row>
    <row r="30" spans="1:15" ht="0.75" customHeight="1">
      <c r="A30" s="48"/>
      <c r="B30" s="276"/>
      <c r="C30" s="275"/>
      <c r="D30" s="31"/>
      <c r="E30" s="44"/>
      <c r="F30" s="44"/>
      <c r="G30" s="194"/>
      <c r="H30" s="38"/>
      <c r="I30" s="38"/>
      <c r="J30" s="177"/>
      <c r="K30" s="199" t="s">
        <v>41</v>
      </c>
      <c r="L30" s="199"/>
      <c r="M30" s="176"/>
      <c r="N30" s="21"/>
      <c r="O30" s="31"/>
    </row>
    <row r="31" spans="1:15" ht="15">
      <c r="A31" s="48"/>
      <c r="B31" s="276"/>
      <c r="C31" s="275"/>
      <c r="D31" s="31"/>
      <c r="E31" s="44"/>
      <c r="F31" s="44"/>
      <c r="G31" s="194"/>
      <c r="H31" s="225" t="s">
        <v>12</v>
      </c>
      <c r="I31" s="227">
        <v>0</v>
      </c>
      <c r="J31" s="198">
        <v>0</v>
      </c>
      <c r="K31" s="201"/>
      <c r="L31" s="201"/>
      <c r="M31" s="176"/>
      <c r="N31" s="21"/>
      <c r="O31" s="107"/>
    </row>
    <row r="32" spans="1:15" ht="15">
      <c r="A32" s="48"/>
      <c r="B32" s="276"/>
      <c r="C32" s="275"/>
      <c r="D32" s="31"/>
      <c r="E32" s="44"/>
      <c r="F32" s="44"/>
      <c r="G32" s="194"/>
      <c r="H32" s="46" t="s">
        <v>13</v>
      </c>
      <c r="I32" s="198">
        <v>1837778</v>
      </c>
      <c r="J32" s="198">
        <v>1040000</v>
      </c>
      <c r="K32" s="201"/>
      <c r="L32" s="201"/>
      <c r="M32" s="176"/>
      <c r="N32" s="21"/>
      <c r="O32" s="107">
        <v>482000</v>
      </c>
    </row>
    <row r="33" spans="1:15" ht="54.75" customHeight="1" thickBot="1">
      <c r="A33" s="49"/>
      <c r="B33" s="277"/>
      <c r="C33" s="278"/>
      <c r="D33" s="32"/>
      <c r="E33" s="45"/>
      <c r="F33" s="45"/>
      <c r="G33" s="196"/>
      <c r="H33" s="32"/>
      <c r="I33" s="32"/>
      <c r="J33" s="178"/>
      <c r="K33" s="202"/>
      <c r="L33" s="202"/>
      <c r="M33" s="179"/>
      <c r="N33" s="21"/>
      <c r="O33" s="41"/>
    </row>
    <row r="34" spans="1:15" ht="15.75" hidden="1" thickBot="1">
      <c r="A34" s="108"/>
      <c r="B34" s="108"/>
      <c r="C34" s="81"/>
      <c r="D34" s="21"/>
      <c r="E34" s="109"/>
      <c r="F34" s="109"/>
      <c r="G34" s="109"/>
      <c r="H34" s="31"/>
      <c r="I34" s="31"/>
      <c r="J34" s="210"/>
      <c r="K34" s="180"/>
      <c r="L34" s="180"/>
      <c r="M34" s="211"/>
      <c r="N34" s="21"/>
      <c r="O34" s="110"/>
    </row>
    <row r="35" spans="1:15" ht="15.75" hidden="1" thickBot="1">
      <c r="A35" s="108"/>
      <c r="B35" s="108"/>
      <c r="C35" s="81"/>
      <c r="D35" s="21"/>
      <c r="E35" s="109"/>
      <c r="F35" s="109"/>
      <c r="G35" s="109"/>
      <c r="H35" s="31"/>
      <c r="I35" s="31"/>
      <c r="J35" s="210"/>
      <c r="K35" s="180"/>
      <c r="L35" s="180"/>
      <c r="M35" s="211"/>
      <c r="N35" s="21"/>
      <c r="O35" s="110"/>
    </row>
    <row r="36" spans="1:15" ht="15.75" hidden="1" thickBot="1">
      <c r="A36" s="108"/>
      <c r="B36" s="108"/>
      <c r="C36" s="154"/>
      <c r="D36" s="21"/>
      <c r="E36" s="109"/>
      <c r="F36" s="109"/>
      <c r="G36" s="109"/>
      <c r="H36" s="31"/>
      <c r="I36" s="209"/>
      <c r="J36" s="210"/>
      <c r="K36" s="180"/>
      <c r="L36" s="180"/>
      <c r="M36" s="211"/>
      <c r="N36" s="21"/>
      <c r="O36" s="110"/>
    </row>
    <row r="37" spans="1:15" ht="15.75" hidden="1" thickBot="1">
      <c r="A37" s="108"/>
      <c r="B37" s="108"/>
      <c r="C37" s="157"/>
      <c r="D37" s="21"/>
      <c r="E37" s="109"/>
      <c r="F37" s="109"/>
      <c r="G37" s="109"/>
      <c r="H37" s="31"/>
      <c r="I37" s="25"/>
      <c r="J37" s="210"/>
      <c r="K37" s="180"/>
      <c r="L37" s="180"/>
      <c r="M37" s="211"/>
      <c r="N37" s="21"/>
      <c r="O37" s="110"/>
    </row>
    <row r="38" spans="1:15" ht="15.75" hidden="1" thickBot="1">
      <c r="A38" s="108"/>
      <c r="B38" s="108"/>
      <c r="C38" s="154"/>
      <c r="D38" s="21"/>
      <c r="E38" s="109"/>
      <c r="F38" s="109"/>
      <c r="G38" s="109"/>
      <c r="H38" s="31"/>
      <c r="I38" s="25"/>
      <c r="J38" s="210"/>
      <c r="K38" s="180"/>
      <c r="L38" s="180"/>
      <c r="M38" s="211"/>
      <c r="N38" s="21"/>
      <c r="O38" s="110"/>
    </row>
    <row r="39" spans="1:15" ht="49.5" hidden="1" customHeight="1">
      <c r="A39" s="108"/>
      <c r="B39" s="108"/>
      <c r="C39" s="154"/>
      <c r="D39" s="21"/>
      <c r="E39" s="109"/>
      <c r="F39" s="109"/>
      <c r="G39" s="109"/>
      <c r="H39" s="31"/>
      <c r="I39" s="31"/>
      <c r="J39" s="210"/>
      <c r="K39" s="180"/>
      <c r="L39" s="180"/>
      <c r="M39" s="211"/>
      <c r="N39" s="21"/>
      <c r="O39" s="110"/>
    </row>
    <row r="40" spans="1:15" ht="22.5" hidden="1" customHeight="1">
      <c r="A40" s="108"/>
      <c r="B40" s="108"/>
      <c r="C40" s="81"/>
      <c r="D40" s="21"/>
      <c r="E40" s="109"/>
      <c r="F40" s="109"/>
      <c r="G40" s="109"/>
      <c r="H40" s="31"/>
      <c r="I40" s="31"/>
      <c r="J40" s="210"/>
      <c r="K40" s="180"/>
      <c r="L40" s="180"/>
      <c r="M40" s="211"/>
      <c r="N40" s="21"/>
      <c r="O40" s="110"/>
    </row>
    <row r="41" spans="1:15" ht="22.5" hidden="1" customHeight="1">
      <c r="A41" s="108"/>
      <c r="B41" s="108"/>
      <c r="C41" s="81"/>
      <c r="D41" s="21"/>
      <c r="E41" s="109"/>
      <c r="F41" s="109"/>
      <c r="G41" s="109"/>
      <c r="H41" s="31"/>
      <c r="I41" s="31"/>
      <c r="J41" s="210"/>
      <c r="K41" s="180"/>
      <c r="L41" s="180"/>
      <c r="M41" s="211"/>
      <c r="N41" s="21"/>
      <c r="O41" s="110"/>
    </row>
    <row r="42" spans="1:15" ht="13.5" hidden="1" customHeight="1">
      <c r="A42" s="108"/>
      <c r="B42" s="108"/>
      <c r="C42" s="81"/>
      <c r="D42" s="21"/>
      <c r="E42" s="109"/>
      <c r="F42" s="109"/>
      <c r="G42" s="109"/>
      <c r="H42" s="31"/>
      <c r="I42" s="31"/>
      <c r="J42" s="210"/>
      <c r="K42" s="180"/>
      <c r="L42" s="180"/>
      <c r="M42" s="211"/>
      <c r="N42" s="21"/>
      <c r="O42" s="110"/>
    </row>
    <row r="43" spans="1:15" ht="1.5" hidden="1" customHeight="1">
      <c r="A43" s="108"/>
      <c r="B43" s="108"/>
      <c r="C43" s="81"/>
      <c r="D43" s="21"/>
      <c r="E43" s="109"/>
      <c r="F43" s="109"/>
      <c r="G43" s="109"/>
      <c r="H43" s="31"/>
      <c r="I43" s="31"/>
      <c r="J43" s="210"/>
      <c r="K43" s="180"/>
      <c r="L43" s="180"/>
      <c r="M43" s="211"/>
      <c r="N43" s="21"/>
      <c r="O43" s="110"/>
    </row>
    <row r="44" spans="1:15" ht="9" hidden="1" customHeight="1">
      <c r="A44" s="108"/>
      <c r="B44" s="108"/>
      <c r="C44" s="81"/>
      <c r="D44" s="21"/>
      <c r="E44" s="109"/>
      <c r="F44" s="109"/>
      <c r="G44" s="109"/>
      <c r="H44" s="31"/>
      <c r="I44" s="31"/>
      <c r="J44" s="210"/>
      <c r="K44" s="180"/>
      <c r="L44" s="180"/>
      <c r="M44" s="211"/>
      <c r="N44" s="21"/>
      <c r="O44" s="110"/>
    </row>
    <row r="45" spans="1:15" ht="9" hidden="1" customHeight="1">
      <c r="A45" s="108"/>
      <c r="B45" s="108"/>
      <c r="C45" s="81"/>
      <c r="D45" s="21"/>
      <c r="E45" s="109"/>
      <c r="F45" s="109"/>
      <c r="G45" s="109"/>
      <c r="H45" s="31"/>
      <c r="I45" s="31"/>
      <c r="J45" s="210"/>
      <c r="K45" s="180"/>
      <c r="L45" s="180"/>
      <c r="M45" s="211"/>
      <c r="N45" s="21"/>
      <c r="O45" s="110"/>
    </row>
    <row r="46" spans="1:15" ht="17.25" hidden="1" customHeight="1" thickBot="1">
      <c r="A46" s="108"/>
      <c r="B46" s="108"/>
      <c r="C46" s="63"/>
      <c r="D46" s="21"/>
      <c r="E46" s="109"/>
      <c r="F46" s="109"/>
      <c r="G46" s="109"/>
      <c r="H46" s="31"/>
      <c r="I46" s="31"/>
      <c r="J46" s="210"/>
      <c r="K46" s="180"/>
      <c r="L46" s="180"/>
      <c r="M46" s="211"/>
      <c r="N46" s="21"/>
      <c r="O46" s="110"/>
    </row>
    <row r="47" spans="1:15" ht="17.25" hidden="1" customHeight="1" thickBot="1">
      <c r="A47" s="108"/>
      <c r="B47" s="108"/>
      <c r="C47" s="63"/>
      <c r="D47" s="21"/>
      <c r="E47" s="109"/>
      <c r="F47" s="109"/>
      <c r="G47" s="109"/>
      <c r="H47" s="31"/>
      <c r="I47" s="31"/>
      <c r="J47" s="210"/>
      <c r="K47" s="180"/>
      <c r="L47" s="180"/>
      <c r="M47" s="211"/>
      <c r="N47" s="21"/>
      <c r="O47" s="110"/>
    </row>
    <row r="48" spans="1:15" ht="17.25" customHeight="1">
      <c r="A48" s="135"/>
      <c r="B48" s="256" t="s">
        <v>66</v>
      </c>
      <c r="C48" s="257"/>
      <c r="D48" s="262" t="s">
        <v>20</v>
      </c>
      <c r="E48" s="234"/>
      <c r="F48" s="288"/>
      <c r="G48" s="234"/>
      <c r="H48" s="289">
        <f>+I48+J48+K48</f>
        <v>1463383</v>
      </c>
      <c r="I48" s="265">
        <v>89534</v>
      </c>
      <c r="J48" s="265">
        <f>+J52</f>
        <v>514000</v>
      </c>
      <c r="K48" s="265">
        <f>+K52</f>
        <v>859849</v>
      </c>
      <c r="L48" s="235"/>
      <c r="M48" s="211"/>
      <c r="N48" s="21"/>
      <c r="O48" s="133"/>
    </row>
    <row r="49" spans="1:18" ht="17.25" customHeight="1">
      <c r="A49" s="233" t="s">
        <v>36</v>
      </c>
      <c r="B49" s="258"/>
      <c r="C49" s="259"/>
      <c r="D49" s="263"/>
      <c r="E49" s="225">
        <v>2010</v>
      </c>
      <c r="F49" s="290">
        <v>2013</v>
      </c>
      <c r="G49" s="60" t="s">
        <v>50</v>
      </c>
      <c r="H49" s="291"/>
      <c r="I49" s="264"/>
      <c r="J49" s="266"/>
      <c r="K49" s="266"/>
      <c r="L49" s="236"/>
      <c r="M49" s="211"/>
      <c r="N49" s="21"/>
      <c r="O49" s="107"/>
    </row>
    <row r="50" spans="1:18" ht="17.25" customHeight="1">
      <c r="A50" s="48"/>
      <c r="B50" s="258"/>
      <c r="C50" s="259"/>
      <c r="D50" s="31"/>
      <c r="E50" s="44"/>
      <c r="F50" s="194"/>
      <c r="G50" s="44"/>
      <c r="H50" s="292" t="s">
        <v>12</v>
      </c>
      <c r="I50" s="31">
        <v>0</v>
      </c>
      <c r="J50" s="198">
        <v>0</v>
      </c>
      <c r="K50" s="198">
        <v>0</v>
      </c>
      <c r="L50" s="236"/>
      <c r="M50" s="211"/>
      <c r="N50" s="21"/>
      <c r="O50" s="107"/>
    </row>
    <row r="51" spans="1:18" ht="17.25" hidden="1" customHeight="1">
      <c r="A51" s="48"/>
      <c r="B51" s="258"/>
      <c r="C51" s="259"/>
      <c r="D51" s="31"/>
      <c r="E51" s="44"/>
      <c r="F51" s="194"/>
      <c r="G51" s="44"/>
      <c r="H51" s="293" t="s">
        <v>13</v>
      </c>
      <c r="I51" s="31"/>
      <c r="J51" s="198"/>
      <c r="K51" s="198"/>
      <c r="L51" s="236"/>
      <c r="M51" s="211"/>
      <c r="N51" s="21"/>
      <c r="O51" s="107"/>
    </row>
    <row r="52" spans="1:18" ht="17.25" customHeight="1" thickBot="1">
      <c r="A52" s="49"/>
      <c r="B52" s="260"/>
      <c r="C52" s="261"/>
      <c r="D52" s="32"/>
      <c r="E52" s="45"/>
      <c r="F52" s="196"/>
      <c r="G52" s="45"/>
      <c r="H52" s="293" t="s">
        <v>13</v>
      </c>
      <c r="I52" s="237">
        <v>89534</v>
      </c>
      <c r="J52" s="238">
        <v>514000</v>
      </c>
      <c r="K52" s="238">
        <v>859849</v>
      </c>
      <c r="L52" s="178"/>
      <c r="M52" s="211"/>
      <c r="N52" s="21"/>
      <c r="O52" s="41"/>
    </row>
    <row r="53" spans="1:18" ht="38.25" customHeight="1" thickBot="1">
      <c r="A53" s="47" t="s">
        <v>33</v>
      </c>
      <c r="B53" s="279" t="s">
        <v>34</v>
      </c>
      <c r="C53" s="280"/>
      <c r="D53" s="165"/>
      <c r="E53" s="271"/>
      <c r="F53" s="271"/>
      <c r="G53" s="166"/>
      <c r="H53" s="205">
        <f>+H59+H62+H68</f>
        <v>1940000</v>
      </c>
      <c r="I53" s="205">
        <f>+I62+I68</f>
        <v>148017</v>
      </c>
      <c r="J53" s="215">
        <f>+J59+J62+J68</f>
        <v>750000</v>
      </c>
      <c r="K53" s="216">
        <f>+K59+K62+K68</f>
        <v>400000</v>
      </c>
      <c r="L53" s="216">
        <f>+L62</f>
        <v>300000</v>
      </c>
      <c r="M53" s="216">
        <f>+M62</f>
        <v>341983</v>
      </c>
      <c r="N53" s="21"/>
      <c r="O53" s="217">
        <f>+O62+O59+O68</f>
        <v>1791983</v>
      </c>
    </row>
    <row r="54" spans="1:18" ht="18.75" hidden="1" customHeight="1" thickBot="1">
      <c r="A54" s="119"/>
      <c r="B54" s="119"/>
      <c r="C54" s="123"/>
      <c r="D54" s="160"/>
      <c r="E54" s="156"/>
      <c r="F54" s="156"/>
      <c r="G54" s="159"/>
      <c r="H54" s="32"/>
      <c r="I54" s="32"/>
      <c r="J54" s="181"/>
      <c r="K54" s="182"/>
      <c r="L54" s="181"/>
      <c r="M54" s="181"/>
      <c r="N54" s="120"/>
      <c r="O54" s="121"/>
    </row>
    <row r="55" spans="1:18" ht="18.75" hidden="1" customHeight="1">
      <c r="A55" s="135"/>
      <c r="B55" s="124"/>
      <c r="C55" s="112"/>
      <c r="D55" s="125"/>
      <c r="E55" s="24"/>
      <c r="F55" s="24"/>
      <c r="G55" s="17"/>
      <c r="H55" s="206"/>
      <c r="I55" s="206"/>
      <c r="J55" s="90"/>
      <c r="K55" s="90"/>
      <c r="L55" s="183"/>
      <c r="M55" s="90"/>
      <c r="N55" s="125"/>
      <c r="O55" s="133"/>
    </row>
    <row r="56" spans="1:18" ht="15.75" hidden="1" customHeight="1">
      <c r="A56" s="48"/>
      <c r="B56" s="111"/>
      <c r="C56" s="113"/>
      <c r="D56" s="21"/>
      <c r="E56" s="25"/>
      <c r="F56" s="25"/>
      <c r="G56" s="16"/>
      <c r="H56" s="207"/>
      <c r="I56" s="207"/>
      <c r="J56" s="93"/>
      <c r="K56" s="93"/>
      <c r="L56" s="184"/>
      <c r="M56" s="93"/>
      <c r="N56" s="21"/>
      <c r="O56" s="107"/>
    </row>
    <row r="57" spans="1:18" ht="17.25" hidden="1" customHeight="1">
      <c r="A57" s="48"/>
      <c r="B57" s="111"/>
      <c r="C57" s="114"/>
      <c r="D57" s="21"/>
      <c r="E57" s="25"/>
      <c r="F57" s="25"/>
      <c r="G57" s="16"/>
      <c r="H57" s="207"/>
      <c r="I57" s="207"/>
      <c r="J57" s="93"/>
      <c r="K57" s="93"/>
      <c r="L57" s="184"/>
      <c r="M57" s="93"/>
      <c r="N57" s="21"/>
      <c r="O57" s="107"/>
    </row>
    <row r="58" spans="1:18" ht="19.5" hidden="1" customHeight="1" thickBot="1">
      <c r="A58" s="49"/>
      <c r="B58" s="126"/>
      <c r="C58" s="127"/>
      <c r="D58" s="21"/>
      <c r="E58" s="44"/>
      <c r="F58" s="44"/>
      <c r="G58" s="109"/>
      <c r="H58" s="208"/>
      <c r="I58" s="208"/>
      <c r="J58" s="185"/>
      <c r="K58" s="185"/>
      <c r="L58" s="186"/>
      <c r="M58" s="185"/>
      <c r="N58" s="86"/>
      <c r="O58" s="87"/>
    </row>
    <row r="59" spans="1:18" ht="54.75" customHeight="1">
      <c r="A59" s="281" t="s">
        <v>36</v>
      </c>
      <c r="B59" s="274" t="s">
        <v>27</v>
      </c>
      <c r="C59" s="275"/>
      <c r="D59" s="161" t="s">
        <v>20</v>
      </c>
      <c r="E59" s="162">
        <v>2012</v>
      </c>
      <c r="F59" s="162">
        <v>2013</v>
      </c>
      <c r="G59" s="195" t="s">
        <v>49</v>
      </c>
      <c r="H59" s="169">
        <f>+J59+K59</f>
        <v>800000</v>
      </c>
      <c r="I59" s="212">
        <f>+I61</f>
        <v>0</v>
      </c>
      <c r="J59" s="187">
        <v>450000</v>
      </c>
      <c r="K59" s="193">
        <f>+K61</f>
        <v>350000</v>
      </c>
      <c r="L59" s="188"/>
      <c r="M59" s="189"/>
      <c r="N59" s="163"/>
      <c r="O59" s="164">
        <f>+J59+K59</f>
        <v>800000</v>
      </c>
      <c r="R59" s="58"/>
    </row>
    <row r="60" spans="1:18" ht="12.75" customHeight="1">
      <c r="A60" s="282"/>
      <c r="B60" s="276"/>
      <c r="C60" s="275"/>
      <c r="D60" s="151"/>
      <c r="E60" s="46"/>
      <c r="F60" s="46"/>
      <c r="G60" s="71"/>
      <c r="H60" s="46" t="s">
        <v>12</v>
      </c>
      <c r="I60" s="27"/>
      <c r="J60" s="53"/>
      <c r="K60" s="137"/>
      <c r="L60" s="190"/>
      <c r="M60" s="91"/>
      <c r="N60" s="22"/>
      <c r="O60" s="27"/>
    </row>
    <row r="61" spans="1:18" ht="15" thickBot="1">
      <c r="A61" s="244"/>
      <c r="B61" s="277"/>
      <c r="C61" s="278"/>
      <c r="D61" s="152"/>
      <c r="E61" s="73"/>
      <c r="F61" s="73"/>
      <c r="G61" s="149"/>
      <c r="H61" s="73" t="s">
        <v>13</v>
      </c>
      <c r="I61" s="139">
        <v>0</v>
      </c>
      <c r="J61" s="139">
        <v>450000</v>
      </c>
      <c r="K61" s="139">
        <v>350000</v>
      </c>
      <c r="L61" s="191"/>
      <c r="M61" s="192"/>
      <c r="N61" s="23"/>
      <c r="O61" s="75">
        <v>800000</v>
      </c>
    </row>
    <row r="62" spans="1:18" ht="37.5" customHeight="1">
      <c r="A62" s="285" t="s">
        <v>37</v>
      </c>
      <c r="B62" s="283" t="s">
        <v>28</v>
      </c>
      <c r="C62" s="284"/>
      <c r="D62" s="122" t="s">
        <v>20</v>
      </c>
      <c r="E62" s="52">
        <v>2010</v>
      </c>
      <c r="F62" s="52">
        <v>2015</v>
      </c>
      <c r="G62" s="195" t="s">
        <v>49</v>
      </c>
      <c r="H62" s="56">
        <f>+I62+J62+K62+L62+M62</f>
        <v>1140000</v>
      </c>
      <c r="I62" s="168">
        <v>148017</v>
      </c>
      <c r="J62" s="56">
        <v>300000</v>
      </c>
      <c r="K62" s="141">
        <f>+K67</f>
        <v>50000</v>
      </c>
      <c r="L62" s="141">
        <f>+L67</f>
        <v>300000</v>
      </c>
      <c r="M62" s="141">
        <f>+M67</f>
        <v>341983</v>
      </c>
      <c r="N62" s="136"/>
      <c r="O62" s="143">
        <f>+O67</f>
        <v>991983</v>
      </c>
    </row>
    <row r="63" spans="1:18" ht="15" hidden="1" customHeight="1">
      <c r="A63" s="282"/>
      <c r="B63" s="276"/>
      <c r="C63" s="275"/>
      <c r="D63" s="94"/>
      <c r="E63" s="46"/>
      <c r="F63" s="46"/>
      <c r="G63" s="71"/>
      <c r="H63" s="27"/>
      <c r="I63" s="22"/>
      <c r="J63" s="27"/>
      <c r="K63" s="53"/>
      <c r="L63" s="137"/>
      <c r="M63" s="91"/>
      <c r="N63" s="138"/>
      <c r="O63" s="91"/>
    </row>
    <row r="64" spans="1:18" ht="15" hidden="1" customHeight="1">
      <c r="A64" s="282"/>
      <c r="B64" s="276"/>
      <c r="C64" s="275"/>
      <c r="D64" s="94"/>
      <c r="E64" s="46"/>
      <c r="F64" s="46"/>
      <c r="G64" s="71"/>
      <c r="H64" s="27"/>
      <c r="I64" s="22"/>
      <c r="J64" s="27"/>
      <c r="K64" s="53"/>
      <c r="L64" s="137"/>
      <c r="M64" s="91"/>
      <c r="N64" s="138"/>
      <c r="O64" s="91"/>
    </row>
    <row r="65" spans="1:15" ht="15" hidden="1" customHeight="1">
      <c r="A65" s="282"/>
      <c r="B65" s="276"/>
      <c r="C65" s="275"/>
      <c r="D65" s="94"/>
      <c r="E65" s="46"/>
      <c r="F65" s="46"/>
      <c r="G65" s="71"/>
      <c r="H65" s="27"/>
      <c r="I65" s="22"/>
      <c r="J65" s="27"/>
      <c r="K65" s="53"/>
      <c r="L65" s="137"/>
      <c r="M65" s="91"/>
      <c r="N65" s="138"/>
      <c r="O65" s="91"/>
    </row>
    <row r="66" spans="1:15">
      <c r="A66" s="282"/>
      <c r="B66" s="276"/>
      <c r="C66" s="275"/>
      <c r="D66" s="94"/>
      <c r="E66" s="46"/>
      <c r="F66" s="46"/>
      <c r="G66" s="71"/>
      <c r="H66" s="46" t="s">
        <v>12</v>
      </c>
      <c r="I66" s="214">
        <v>0</v>
      </c>
      <c r="J66" s="53">
        <v>0</v>
      </c>
      <c r="K66" s="53">
        <v>0</v>
      </c>
      <c r="L66" s="53">
        <v>0</v>
      </c>
      <c r="M66" s="53">
        <v>0</v>
      </c>
      <c r="N66" s="138"/>
      <c r="O66" s="203">
        <v>0</v>
      </c>
    </row>
    <row r="67" spans="1:15" ht="14.25" customHeight="1" thickBot="1">
      <c r="A67" s="244"/>
      <c r="B67" s="277"/>
      <c r="C67" s="278"/>
      <c r="D67" s="95"/>
      <c r="E67" s="73"/>
      <c r="F67" s="73"/>
      <c r="G67" s="149"/>
      <c r="H67" s="73" t="s">
        <v>13</v>
      </c>
      <c r="I67" s="213">
        <v>148017</v>
      </c>
      <c r="J67" s="96">
        <v>300000</v>
      </c>
      <c r="K67" s="139">
        <v>50000</v>
      </c>
      <c r="L67" s="139">
        <v>300000</v>
      </c>
      <c r="M67" s="139">
        <v>341983</v>
      </c>
      <c r="N67" s="140"/>
      <c r="O67" s="144">
        <f>+M67+L67+K67+J67</f>
        <v>991983</v>
      </c>
    </row>
    <row r="68" spans="1:15" ht="36.75" hidden="1" customHeight="1" thickBot="1">
      <c r="A68" s="285"/>
      <c r="B68" s="283"/>
      <c r="C68" s="284"/>
      <c r="D68" s="122"/>
      <c r="E68" s="52"/>
      <c r="F68" s="52"/>
      <c r="G68" s="167"/>
      <c r="H68" s="56"/>
      <c r="I68" s="168"/>
      <c r="J68" s="56"/>
      <c r="K68" s="56"/>
      <c r="L68" s="54"/>
      <c r="M68" s="33"/>
      <c r="N68" s="170"/>
      <c r="O68" s="145"/>
    </row>
    <row r="69" spans="1:15" ht="15" hidden="1" thickBot="1">
      <c r="A69" s="282"/>
      <c r="B69" s="276"/>
      <c r="C69" s="275"/>
      <c r="D69" s="94"/>
      <c r="E69" s="46"/>
      <c r="F69" s="46"/>
      <c r="G69" s="71"/>
      <c r="H69" s="46"/>
      <c r="I69" s="61"/>
      <c r="J69" s="53"/>
      <c r="K69" s="53"/>
      <c r="L69" s="55"/>
      <c r="M69" s="27"/>
      <c r="N69" s="22"/>
      <c r="O69" s="134"/>
    </row>
    <row r="70" spans="1:15" ht="15" hidden="1" thickBot="1">
      <c r="A70" s="244"/>
      <c r="B70" s="277"/>
      <c r="C70" s="278"/>
      <c r="D70" s="95"/>
      <c r="E70" s="73"/>
      <c r="F70" s="73"/>
      <c r="G70" s="149"/>
      <c r="H70" s="73"/>
      <c r="I70" s="229"/>
      <c r="J70" s="96"/>
      <c r="K70" s="100"/>
      <c r="L70" s="74"/>
      <c r="M70" s="28"/>
      <c r="N70" s="23"/>
      <c r="O70" s="100"/>
    </row>
    <row r="71" spans="1:15" ht="54" customHeight="1">
      <c r="A71" s="285">
        <v>2</v>
      </c>
      <c r="B71" s="245" t="s">
        <v>39</v>
      </c>
      <c r="C71" s="246"/>
      <c r="D71" s="247"/>
      <c r="E71" s="247"/>
      <c r="F71" s="171"/>
      <c r="G71" s="50"/>
      <c r="H71" s="221">
        <f t="shared" ref="H71:M71" si="3">+H101+H103+H104+H105+H106+H107+H108+H109</f>
        <v>9083181</v>
      </c>
      <c r="I71" s="221">
        <f t="shared" si="3"/>
        <v>1736181</v>
      </c>
      <c r="J71" s="222">
        <f t="shared" si="3"/>
        <v>1695700</v>
      </c>
      <c r="K71" s="222">
        <f t="shared" si="3"/>
        <v>1790400</v>
      </c>
      <c r="L71" s="217">
        <f t="shared" si="3"/>
        <v>1894100</v>
      </c>
      <c r="M71" s="217">
        <f t="shared" si="3"/>
        <v>1966800</v>
      </c>
      <c r="N71" s="18"/>
      <c r="O71" s="223">
        <f>+O101+O103+O104+O105+O106+O107+O108+O109</f>
        <v>7347000</v>
      </c>
    </row>
    <row r="72" spans="1:15" ht="0.75" hidden="1" customHeight="1">
      <c r="A72" s="282"/>
      <c r="B72" s="248"/>
      <c r="C72" s="248"/>
      <c r="D72" s="249"/>
      <c r="E72" s="249"/>
      <c r="F72" s="71"/>
      <c r="G72" s="46"/>
      <c r="H72" s="27"/>
      <c r="I72" s="27"/>
      <c r="J72" s="220"/>
      <c r="K72" s="99"/>
      <c r="L72" s="55"/>
      <c r="M72" s="27"/>
      <c r="N72" s="22"/>
      <c r="O72" s="94"/>
    </row>
    <row r="73" spans="1:15" ht="0.75" customHeight="1">
      <c r="A73" s="282"/>
      <c r="B73" s="248"/>
      <c r="C73" s="248"/>
      <c r="D73" s="249"/>
      <c r="E73" s="249"/>
      <c r="F73" s="71"/>
      <c r="G73" s="46"/>
      <c r="H73" s="27"/>
      <c r="I73" s="27"/>
      <c r="J73" s="220"/>
      <c r="K73" s="99"/>
      <c r="L73" s="55"/>
      <c r="M73" s="27"/>
      <c r="N73" s="22"/>
      <c r="O73" s="94"/>
    </row>
    <row r="74" spans="1:15">
      <c r="A74" s="282"/>
      <c r="B74" s="248"/>
      <c r="C74" s="248"/>
      <c r="D74" s="249"/>
      <c r="E74" s="249"/>
      <c r="F74" s="71"/>
      <c r="G74" s="46"/>
      <c r="H74" s="46" t="s">
        <v>12</v>
      </c>
      <c r="I74" s="232">
        <f>+I71</f>
        <v>1736181</v>
      </c>
      <c r="J74" s="220">
        <f>+J71</f>
        <v>1695700</v>
      </c>
      <c r="K74" s="224">
        <f>+K71</f>
        <v>1790400</v>
      </c>
      <c r="L74" s="53">
        <f>+L71</f>
        <v>1894100</v>
      </c>
      <c r="M74" s="53">
        <f>+M71</f>
        <v>1966800</v>
      </c>
      <c r="N74" s="71"/>
      <c r="O74" s="203">
        <f>+O71</f>
        <v>7347000</v>
      </c>
    </row>
    <row r="75" spans="1:15" ht="14.25" customHeight="1" thickBot="1">
      <c r="A75" s="244"/>
      <c r="B75" s="250"/>
      <c r="C75" s="250"/>
      <c r="D75" s="251"/>
      <c r="E75" s="251"/>
      <c r="F75" s="149"/>
      <c r="G75" s="73"/>
      <c r="H75" s="28"/>
      <c r="I75" s="28"/>
      <c r="J75" s="98"/>
      <c r="K75" s="98"/>
      <c r="L75" s="74"/>
      <c r="M75" s="28"/>
      <c r="N75" s="23"/>
      <c r="O75" s="95"/>
    </row>
    <row r="76" spans="1:15" ht="1.5" hidden="1" customHeight="1" thickBot="1">
      <c r="A76" s="67"/>
      <c r="B76" s="67"/>
      <c r="C76" s="22"/>
      <c r="D76" s="22"/>
      <c r="E76" s="71"/>
      <c r="F76" s="71"/>
      <c r="G76" s="71"/>
      <c r="H76" s="22"/>
      <c r="I76" s="22"/>
      <c r="J76" s="97"/>
      <c r="K76" s="72"/>
      <c r="L76" s="72"/>
      <c r="M76" s="22"/>
      <c r="N76" s="22"/>
      <c r="O76" s="22"/>
    </row>
    <row r="77" spans="1:15" ht="15" hidden="1">
      <c r="A77" s="67"/>
      <c r="B77" s="67"/>
      <c r="C77" s="22"/>
      <c r="D77" s="22"/>
      <c r="E77" s="71"/>
      <c r="F77" s="71"/>
      <c r="G77" s="71"/>
      <c r="H77" s="22"/>
      <c r="I77" s="22"/>
      <c r="J77" s="97"/>
      <c r="K77" s="72"/>
      <c r="L77" s="72"/>
      <c r="M77" s="22"/>
      <c r="N77" s="22"/>
      <c r="O77" s="22"/>
    </row>
    <row r="78" spans="1:15" ht="15" hidden="1">
      <c r="A78" s="67"/>
      <c r="B78" s="67"/>
      <c r="C78" s="22"/>
      <c r="D78" s="22"/>
      <c r="E78" s="71"/>
      <c r="F78" s="71"/>
      <c r="G78" s="71"/>
      <c r="H78" s="22"/>
      <c r="I78" s="22"/>
      <c r="J78" s="97"/>
      <c r="K78" s="72"/>
      <c r="L78" s="72"/>
      <c r="M78" s="22"/>
      <c r="N78" s="22"/>
      <c r="O78" s="22"/>
    </row>
    <row r="79" spans="1:15" ht="15" hidden="1">
      <c r="A79" s="67"/>
      <c r="B79" s="287"/>
      <c r="C79" s="269"/>
      <c r="D79" s="22"/>
      <c r="E79" s="71"/>
      <c r="F79" s="71"/>
      <c r="G79" s="71"/>
      <c r="H79" s="22"/>
      <c r="I79" s="22"/>
      <c r="J79" s="97"/>
      <c r="K79" s="72"/>
      <c r="L79" s="72"/>
      <c r="M79" s="22"/>
      <c r="N79" s="22"/>
      <c r="O79" s="22"/>
    </row>
    <row r="80" spans="1:15" ht="15" hidden="1">
      <c r="A80" s="67"/>
      <c r="B80" s="269"/>
      <c r="C80" s="269"/>
      <c r="D80" s="22"/>
      <c r="E80" s="71"/>
      <c r="F80" s="71"/>
      <c r="G80" s="71"/>
      <c r="H80" s="22"/>
      <c r="I80" s="22"/>
      <c r="J80" s="97"/>
      <c r="K80" s="72"/>
      <c r="L80" s="72"/>
      <c r="M80" s="22"/>
      <c r="N80" s="22"/>
      <c r="O80" s="22"/>
    </row>
    <row r="81" spans="1:15" ht="15" hidden="1">
      <c r="A81" s="67"/>
      <c r="B81" s="269"/>
      <c r="C81" s="269"/>
      <c r="D81" s="22"/>
      <c r="E81" s="71"/>
      <c r="F81" s="71"/>
      <c r="G81" s="71"/>
      <c r="H81" s="22"/>
      <c r="I81" s="22"/>
      <c r="J81" s="97"/>
      <c r="K81" s="72"/>
      <c r="L81" s="72"/>
      <c r="M81" s="22"/>
      <c r="N81" s="22"/>
      <c r="O81" s="22"/>
    </row>
    <row r="82" spans="1:15" ht="15" hidden="1">
      <c r="A82" s="67"/>
      <c r="B82" s="287"/>
      <c r="C82" s="269"/>
      <c r="D82" s="22"/>
      <c r="E82" s="71"/>
      <c r="F82" s="71"/>
      <c r="G82" s="71"/>
      <c r="H82" s="22"/>
      <c r="I82" s="22"/>
      <c r="J82" s="97"/>
      <c r="K82" s="72"/>
      <c r="L82" s="72"/>
      <c r="M82" s="22"/>
      <c r="N82" s="22"/>
      <c r="O82" s="22"/>
    </row>
    <row r="83" spans="1:15" ht="15" hidden="1">
      <c r="A83" s="67"/>
      <c r="B83" s="269"/>
      <c r="C83" s="269"/>
      <c r="D83" s="22"/>
      <c r="E83" s="71"/>
      <c r="F83" s="71"/>
      <c r="G83" s="71"/>
      <c r="H83" s="22"/>
      <c r="I83" s="22"/>
      <c r="J83" s="22"/>
      <c r="K83" s="72"/>
      <c r="L83" s="72"/>
      <c r="M83" s="22"/>
      <c r="N83" s="22"/>
      <c r="O83" s="22"/>
    </row>
    <row r="84" spans="1:15" ht="45" hidden="1" customHeight="1">
      <c r="A84" s="67"/>
      <c r="B84" s="269"/>
      <c r="C84" s="269"/>
      <c r="D84" s="22"/>
      <c r="E84" s="71"/>
      <c r="F84" s="71"/>
      <c r="G84" s="71"/>
      <c r="H84" s="22"/>
      <c r="I84" s="22"/>
      <c r="J84" s="22"/>
      <c r="K84" s="72"/>
      <c r="L84" s="72"/>
      <c r="M84" s="22"/>
      <c r="N84" s="22"/>
      <c r="O84" s="22"/>
    </row>
    <row r="85" spans="1:15" ht="15" hidden="1">
      <c r="A85" s="67"/>
      <c r="B85" s="67"/>
      <c r="C85" s="22"/>
      <c r="D85" s="22"/>
      <c r="E85" s="71"/>
      <c r="F85" s="71"/>
      <c r="G85" s="71"/>
      <c r="H85" s="22"/>
      <c r="I85" s="22"/>
      <c r="J85" s="22"/>
      <c r="K85" s="72"/>
      <c r="L85" s="72"/>
      <c r="M85" s="22"/>
      <c r="N85" s="22"/>
      <c r="O85" s="22"/>
    </row>
    <row r="86" spans="1:15" ht="15" hidden="1">
      <c r="A86" s="67"/>
      <c r="B86" s="67"/>
      <c r="C86" s="22"/>
      <c r="D86" s="22"/>
      <c r="E86" s="71"/>
      <c r="F86" s="71"/>
      <c r="G86" s="71"/>
      <c r="H86" s="22"/>
      <c r="I86" s="22"/>
      <c r="J86" s="22"/>
      <c r="K86" s="72"/>
      <c r="L86" s="72"/>
      <c r="M86" s="22"/>
      <c r="N86" s="22"/>
      <c r="O86" s="22"/>
    </row>
    <row r="87" spans="1:15" ht="15" hidden="1">
      <c r="A87" s="67"/>
      <c r="B87" s="67"/>
      <c r="C87" s="22"/>
      <c r="D87" s="22"/>
      <c r="E87" s="71"/>
      <c r="F87" s="71"/>
      <c r="G87" s="71"/>
      <c r="H87" s="22"/>
      <c r="I87" s="22"/>
      <c r="J87" s="22"/>
      <c r="K87" s="72"/>
      <c r="L87" s="72"/>
      <c r="M87" s="22"/>
      <c r="N87" s="22"/>
      <c r="O87" s="22"/>
    </row>
    <row r="88" spans="1:15" ht="15" hidden="1">
      <c r="A88" s="67"/>
      <c r="B88" s="67"/>
      <c r="C88" s="22"/>
      <c r="D88" s="22"/>
      <c r="E88" s="71"/>
      <c r="F88" s="71"/>
      <c r="G88" s="71"/>
      <c r="H88" s="22"/>
      <c r="I88" s="22"/>
      <c r="J88" s="22"/>
      <c r="K88" s="72"/>
      <c r="L88" s="72"/>
      <c r="M88" s="22"/>
      <c r="N88" s="22"/>
      <c r="O88" s="22"/>
    </row>
    <row r="89" spans="1:15" ht="15" hidden="1">
      <c r="A89" s="67"/>
      <c r="B89" s="67"/>
      <c r="C89" s="22"/>
      <c r="D89" s="22"/>
      <c r="E89" s="71"/>
      <c r="F89" s="71"/>
      <c r="G89" s="71"/>
      <c r="H89" s="22"/>
      <c r="I89" s="22"/>
      <c r="J89" s="22"/>
      <c r="K89" s="72"/>
      <c r="L89" s="72"/>
      <c r="M89" s="22"/>
      <c r="N89" s="22"/>
      <c r="O89" s="22"/>
    </row>
    <row r="90" spans="1:15" ht="15" hidden="1">
      <c r="A90" s="67"/>
      <c r="B90" s="67"/>
      <c r="C90" s="22"/>
      <c r="D90" s="22"/>
      <c r="E90" s="71"/>
      <c r="F90" s="71"/>
      <c r="G90" s="71"/>
      <c r="H90" s="22"/>
      <c r="I90" s="22"/>
      <c r="J90" s="22"/>
      <c r="K90" s="72"/>
      <c r="L90" s="72"/>
      <c r="M90" s="22"/>
      <c r="N90" s="22"/>
      <c r="O90" s="22"/>
    </row>
    <row r="91" spans="1:15" ht="15" hidden="1">
      <c r="A91" s="67"/>
      <c r="B91" s="67"/>
      <c r="C91" s="22"/>
      <c r="D91" s="22"/>
      <c r="E91" s="71"/>
      <c r="F91" s="71"/>
      <c r="G91" s="71"/>
      <c r="H91" s="22"/>
      <c r="I91" s="22"/>
      <c r="J91" s="22"/>
      <c r="K91" s="72"/>
      <c r="L91" s="72"/>
      <c r="M91" s="22"/>
      <c r="N91" s="22"/>
      <c r="O91" s="22"/>
    </row>
    <row r="92" spans="1:15" ht="15" hidden="1">
      <c r="A92" s="67"/>
      <c r="B92" s="67"/>
      <c r="C92" s="22"/>
      <c r="D92" s="22"/>
      <c r="E92" s="71"/>
      <c r="F92" s="71"/>
      <c r="G92" s="71"/>
      <c r="H92" s="22"/>
      <c r="I92" s="22"/>
      <c r="J92" s="22"/>
      <c r="K92" s="72"/>
      <c r="L92" s="72"/>
      <c r="M92" s="22"/>
      <c r="N92" s="22"/>
      <c r="O92" s="22"/>
    </row>
    <row r="93" spans="1:15" ht="1.5" hidden="1" customHeight="1">
      <c r="A93" s="67"/>
      <c r="B93" s="67"/>
      <c r="C93" s="22"/>
      <c r="D93" s="22"/>
      <c r="E93" s="71"/>
      <c r="F93" s="71"/>
      <c r="G93" s="71"/>
      <c r="H93" s="22"/>
      <c r="I93" s="22"/>
      <c r="J93" s="22"/>
      <c r="K93" s="72"/>
      <c r="L93" s="72"/>
      <c r="M93" s="22"/>
      <c r="N93" s="22"/>
      <c r="O93" s="22"/>
    </row>
    <row r="94" spans="1:15" ht="25.5" hidden="1" customHeight="1">
      <c r="A94" s="269"/>
      <c r="B94" s="269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</row>
    <row r="95" spans="1:15" ht="15" hidden="1">
      <c r="A95" s="70" t="s">
        <v>40</v>
      </c>
      <c r="B95" s="70"/>
      <c r="C95" s="67"/>
      <c r="D95" s="15"/>
      <c r="E95" s="16"/>
      <c r="F95" s="16"/>
      <c r="G95" s="16"/>
      <c r="H95" s="15"/>
      <c r="I95" s="15"/>
      <c r="J95" s="68"/>
      <c r="K95" s="69"/>
      <c r="L95" s="69"/>
      <c r="M95" s="15"/>
      <c r="N95" s="15"/>
      <c r="O95" s="15"/>
    </row>
    <row r="96" spans="1:15" ht="15" hidden="1" thickBot="1">
      <c r="A96" s="59"/>
      <c r="B96" s="103"/>
      <c r="C96" s="105"/>
      <c r="D96" s="43"/>
      <c r="E96" s="239"/>
      <c r="F96" s="240"/>
      <c r="G96" s="142"/>
      <c r="H96" s="59"/>
      <c r="I96" s="150"/>
      <c r="J96" s="241"/>
      <c r="K96" s="241"/>
      <c r="L96" s="241"/>
      <c r="M96" s="242"/>
      <c r="N96" s="17"/>
      <c r="O96" s="47"/>
    </row>
    <row r="97" spans="1:15" ht="15" hidden="1" thickBot="1">
      <c r="A97" s="14"/>
      <c r="B97" s="104"/>
      <c r="C97" s="106"/>
      <c r="D97" s="19"/>
      <c r="E97" s="30"/>
      <c r="F97" s="34"/>
      <c r="G97" s="148"/>
      <c r="H97" s="14"/>
      <c r="I97" s="14"/>
      <c r="J97" s="30"/>
      <c r="K97" s="34"/>
      <c r="L97" s="30"/>
      <c r="M97" s="30"/>
      <c r="N97" s="42"/>
      <c r="O97" s="14"/>
    </row>
    <row r="98" spans="1:15" hidden="1">
      <c r="A98" s="13"/>
      <c r="B98" s="15"/>
      <c r="C98" s="16"/>
      <c r="D98" s="13"/>
      <c r="E98" s="16"/>
      <c r="F98" s="24"/>
      <c r="G98" s="16"/>
      <c r="H98" s="15"/>
      <c r="I98" s="15"/>
      <c r="J98" s="24"/>
      <c r="K98" s="16"/>
      <c r="L98" s="25"/>
      <c r="M98" s="90"/>
      <c r="N98" s="16"/>
      <c r="O98" s="13"/>
    </row>
    <row r="99" spans="1:15" ht="12.75" hidden="1" customHeight="1">
      <c r="A99" s="29"/>
      <c r="B99" s="81"/>
      <c r="C99" s="81"/>
      <c r="D99" s="31"/>
      <c r="E99" s="21"/>
      <c r="F99" s="31"/>
      <c r="G99" s="21"/>
      <c r="H99" s="85">
        <v>920000</v>
      </c>
      <c r="I99" s="85"/>
      <c r="J99" s="88">
        <f>+J101+J103+J104+J105+J106+J107+J108</f>
        <v>1325700</v>
      </c>
      <c r="K99" s="85">
        <f>+K101+K103+K104+K105+K106+K107+K108</f>
        <v>1409400</v>
      </c>
      <c r="L99" s="88">
        <f>+L104+L105+L106+L107+L108</f>
        <v>1392100</v>
      </c>
      <c r="M99" s="88">
        <f>+M104+M105+M106+M107+M108</f>
        <v>1439800</v>
      </c>
      <c r="N99" s="86"/>
      <c r="O99" s="87">
        <f>+O101+O103+O104+O105+O106+O107+O108</f>
        <v>5780000</v>
      </c>
    </row>
    <row r="100" spans="1:15" ht="0.75" hidden="1" customHeight="1" thickBot="1">
      <c r="A100" s="60"/>
      <c r="B100" s="76"/>
      <c r="C100" s="76"/>
      <c r="D100" s="60"/>
      <c r="E100" s="76"/>
      <c r="F100" s="60"/>
      <c r="G100" s="76"/>
      <c r="H100" s="76"/>
      <c r="I100" s="76"/>
      <c r="J100" s="61"/>
      <c r="K100" s="77"/>
      <c r="L100" s="61"/>
      <c r="M100" s="91"/>
      <c r="N100" s="22"/>
      <c r="O100" s="60">
        <v>0</v>
      </c>
    </row>
    <row r="101" spans="1:15" ht="24" customHeight="1">
      <c r="A101" s="60" t="s">
        <v>42</v>
      </c>
      <c r="B101" s="76"/>
      <c r="C101" s="89" t="s">
        <v>21</v>
      </c>
      <c r="D101" s="60" t="s">
        <v>20</v>
      </c>
      <c r="E101" s="76">
        <v>2009</v>
      </c>
      <c r="F101" s="60">
        <v>2015</v>
      </c>
      <c r="G101" s="52" t="s">
        <v>51</v>
      </c>
      <c r="H101" s="77">
        <f>+I101+J101+K101+L101+M101</f>
        <v>413800</v>
      </c>
      <c r="I101" s="141">
        <v>145800</v>
      </c>
      <c r="J101" s="61">
        <v>62000</v>
      </c>
      <c r="K101" s="77">
        <v>65000</v>
      </c>
      <c r="L101" s="61">
        <v>68000</v>
      </c>
      <c r="M101" s="61">
        <v>73000</v>
      </c>
      <c r="N101" s="22"/>
      <c r="O101" s="61">
        <f>+J101+K101+L101+M101</f>
        <v>268000</v>
      </c>
    </row>
    <row r="102" spans="1:15" ht="0.75" customHeight="1">
      <c r="A102" s="60"/>
      <c r="B102" s="76"/>
      <c r="C102" s="89"/>
      <c r="D102" s="60"/>
      <c r="E102" s="76"/>
      <c r="F102" s="60"/>
      <c r="G102" s="60"/>
      <c r="H102" s="76"/>
      <c r="I102" s="61"/>
      <c r="J102" s="61"/>
      <c r="K102" s="77"/>
      <c r="L102" s="61"/>
      <c r="M102" s="61"/>
      <c r="N102" s="22"/>
      <c r="O102" s="61"/>
    </row>
    <row r="103" spans="1:15" ht="34.5" customHeight="1">
      <c r="A103" s="146" t="s">
        <v>43</v>
      </c>
      <c r="B103" s="102"/>
      <c r="C103" s="78" t="s">
        <v>53</v>
      </c>
      <c r="D103" s="60" t="s">
        <v>20</v>
      </c>
      <c r="E103" s="79">
        <v>2011</v>
      </c>
      <c r="F103" s="82">
        <v>2015</v>
      </c>
      <c r="G103" s="60" t="s">
        <v>55</v>
      </c>
      <c r="H103" s="77">
        <f t="shared" ref="H103:H108" si="4">+I103+J103+K103+L103+M103</f>
        <v>149500</v>
      </c>
      <c r="I103" s="61">
        <v>21500</v>
      </c>
      <c r="J103" s="83">
        <v>26000</v>
      </c>
      <c r="K103" s="80">
        <v>30000</v>
      </c>
      <c r="L103" s="83">
        <v>34000</v>
      </c>
      <c r="M103" s="83">
        <v>38000</v>
      </c>
      <c r="N103" s="79"/>
      <c r="O103" s="83">
        <f>+J103+K103+L103+M103</f>
        <v>128000</v>
      </c>
    </row>
    <row r="104" spans="1:15" ht="31.5" customHeight="1">
      <c r="A104" s="146" t="s">
        <v>44</v>
      </c>
      <c r="B104" s="102"/>
      <c r="C104" s="78" t="s">
        <v>22</v>
      </c>
      <c r="D104" s="60" t="s">
        <v>26</v>
      </c>
      <c r="E104" s="79">
        <v>2011</v>
      </c>
      <c r="F104" s="82">
        <v>2015</v>
      </c>
      <c r="G104" s="82" t="s">
        <v>52</v>
      </c>
      <c r="H104" s="77">
        <f t="shared" si="4"/>
        <v>244000</v>
      </c>
      <c r="I104" s="61">
        <v>42000</v>
      </c>
      <c r="J104" s="83">
        <v>46000</v>
      </c>
      <c r="K104" s="101">
        <v>49000</v>
      </c>
      <c r="L104" s="83">
        <v>52000</v>
      </c>
      <c r="M104" s="83">
        <v>55000</v>
      </c>
      <c r="N104" s="79"/>
      <c r="O104" s="83">
        <f>+J104+K104+L104+M104</f>
        <v>202000</v>
      </c>
    </row>
    <row r="105" spans="1:15" ht="34.5" customHeight="1">
      <c r="A105" s="146" t="s">
        <v>45</v>
      </c>
      <c r="B105" s="102"/>
      <c r="C105" s="78" t="s">
        <v>23</v>
      </c>
      <c r="D105" s="60" t="s">
        <v>26</v>
      </c>
      <c r="E105" s="79">
        <v>2011</v>
      </c>
      <c r="F105" s="82">
        <v>2015</v>
      </c>
      <c r="G105" s="82" t="s">
        <v>52</v>
      </c>
      <c r="H105" s="77">
        <f t="shared" si="4"/>
        <v>401800</v>
      </c>
      <c r="I105" s="61">
        <v>71800</v>
      </c>
      <c r="J105" s="83">
        <v>78000</v>
      </c>
      <c r="K105" s="101">
        <v>82000</v>
      </c>
      <c r="L105" s="83">
        <v>84000</v>
      </c>
      <c r="M105" s="83">
        <v>86000</v>
      </c>
      <c r="N105" s="79"/>
      <c r="O105" s="83">
        <f>+J105+K105+L105+M105</f>
        <v>330000</v>
      </c>
    </row>
    <row r="106" spans="1:15" ht="30.75" customHeight="1">
      <c r="A106" s="146" t="s">
        <v>46</v>
      </c>
      <c r="B106" s="102"/>
      <c r="C106" s="78" t="s">
        <v>25</v>
      </c>
      <c r="D106" s="60" t="s">
        <v>26</v>
      </c>
      <c r="E106" s="79">
        <v>2011</v>
      </c>
      <c r="F106" s="82">
        <v>2015</v>
      </c>
      <c r="G106" s="82" t="s">
        <v>52</v>
      </c>
      <c r="H106" s="77">
        <f t="shared" si="4"/>
        <v>3210200</v>
      </c>
      <c r="I106" s="61">
        <v>550200</v>
      </c>
      <c r="J106" s="83">
        <v>605000</v>
      </c>
      <c r="K106" s="101">
        <v>650000</v>
      </c>
      <c r="L106" s="83">
        <v>695000</v>
      </c>
      <c r="M106" s="83">
        <v>710000</v>
      </c>
      <c r="N106" s="79"/>
      <c r="O106" s="83">
        <f>+J106+K106+L106+M106</f>
        <v>2660000</v>
      </c>
    </row>
    <row r="107" spans="1:15" ht="30.75" customHeight="1">
      <c r="A107" s="146" t="s">
        <v>47</v>
      </c>
      <c r="B107" s="102"/>
      <c r="C107" s="78" t="s">
        <v>24</v>
      </c>
      <c r="D107" s="60" t="s">
        <v>20</v>
      </c>
      <c r="E107" s="79">
        <v>2011</v>
      </c>
      <c r="F107" s="82">
        <v>2015</v>
      </c>
      <c r="G107" s="82" t="s">
        <v>52</v>
      </c>
      <c r="H107" s="77">
        <f t="shared" si="4"/>
        <v>2607000</v>
      </c>
      <c r="I107" s="61">
        <v>473000</v>
      </c>
      <c r="J107" s="83">
        <v>496000</v>
      </c>
      <c r="K107" s="101">
        <v>520000</v>
      </c>
      <c r="L107" s="83">
        <v>546000</v>
      </c>
      <c r="M107" s="83">
        <v>572000</v>
      </c>
      <c r="N107" s="79"/>
      <c r="O107" s="83">
        <f>+K107+J107+L107+M107</f>
        <v>2134000</v>
      </c>
    </row>
    <row r="108" spans="1:15" ht="30.75" customHeight="1">
      <c r="A108" s="146" t="s">
        <v>48</v>
      </c>
      <c r="B108" s="102"/>
      <c r="C108" s="78" t="s">
        <v>54</v>
      </c>
      <c r="D108" s="60" t="s">
        <v>20</v>
      </c>
      <c r="E108" s="79">
        <v>2006</v>
      </c>
      <c r="F108" s="82">
        <v>2015</v>
      </c>
      <c r="G108" s="82" t="s">
        <v>52</v>
      </c>
      <c r="H108" s="77">
        <f t="shared" si="4"/>
        <v>70000</v>
      </c>
      <c r="I108" s="61">
        <v>12000</v>
      </c>
      <c r="J108" s="83">
        <v>12700</v>
      </c>
      <c r="K108" s="101">
        <v>13400</v>
      </c>
      <c r="L108" s="83">
        <v>15100</v>
      </c>
      <c r="M108" s="83">
        <v>16800</v>
      </c>
      <c r="N108" s="79"/>
      <c r="O108" s="83">
        <f>+J108+K108+L108+M108</f>
        <v>58000</v>
      </c>
    </row>
    <row r="109" spans="1:15" ht="28.5" customHeight="1">
      <c r="A109" s="230" t="s">
        <v>59</v>
      </c>
      <c r="B109" s="102"/>
      <c r="C109" s="78" t="s">
        <v>60</v>
      </c>
      <c r="D109" s="60" t="s">
        <v>61</v>
      </c>
      <c r="E109" s="79">
        <v>2011</v>
      </c>
      <c r="F109" s="82">
        <v>2015</v>
      </c>
      <c r="G109" s="82" t="s">
        <v>63</v>
      </c>
      <c r="H109" s="77">
        <f>+I109+J109+K109+L109+M109</f>
        <v>1986881</v>
      </c>
      <c r="I109" s="61">
        <v>419881</v>
      </c>
      <c r="J109" s="61">
        <v>370000</v>
      </c>
      <c r="K109" s="231">
        <v>381000</v>
      </c>
      <c r="L109" s="83">
        <v>400000</v>
      </c>
      <c r="M109" s="83">
        <v>416000</v>
      </c>
      <c r="N109" s="79"/>
      <c r="O109" s="83">
        <f>+J109+K109+L109+M109</f>
        <v>1567000</v>
      </c>
    </row>
    <row r="110" spans="1:15" ht="15" thickBot="1">
      <c r="A110" s="26"/>
      <c r="B110" s="84"/>
      <c r="C110" s="84"/>
      <c r="D110" s="26"/>
      <c r="E110" s="84"/>
      <c r="F110" s="26"/>
      <c r="G110" s="26"/>
      <c r="H110" s="84"/>
      <c r="I110" s="92"/>
      <c r="J110" s="26"/>
      <c r="K110" s="84"/>
      <c r="L110" s="26"/>
      <c r="M110" s="92" t="s">
        <v>62</v>
      </c>
      <c r="N110" s="84"/>
      <c r="O110" s="26"/>
    </row>
    <row r="112" spans="1:15">
      <c r="C112" s="57"/>
    </row>
    <row r="113" spans="3:3">
      <c r="C113" s="57"/>
    </row>
    <row r="114" spans="3:3">
      <c r="C114" t="s">
        <v>56</v>
      </c>
    </row>
    <row r="115" spans="3:3">
      <c r="C115" t="s">
        <v>68</v>
      </c>
    </row>
    <row r="116" spans="3:3">
      <c r="C116" t="s">
        <v>57</v>
      </c>
    </row>
    <row r="117" spans="3:3">
      <c r="C117" t="s">
        <v>58</v>
      </c>
    </row>
  </sheetData>
  <mergeCells count="30">
    <mergeCell ref="C6:O6"/>
    <mergeCell ref="A94:O94"/>
    <mergeCell ref="E53:F53"/>
    <mergeCell ref="B10:C10"/>
    <mergeCell ref="B28:C33"/>
    <mergeCell ref="B53:C53"/>
    <mergeCell ref="B59:C61"/>
    <mergeCell ref="A59:A61"/>
    <mergeCell ref="B62:C67"/>
    <mergeCell ref="A62:A67"/>
    <mergeCell ref="B68:C70"/>
    <mergeCell ref="A68:A70"/>
    <mergeCell ref="G10:G11"/>
    <mergeCell ref="B82:C84"/>
    <mergeCell ref="A71:A75"/>
    <mergeCell ref="B79:C81"/>
    <mergeCell ref="E10:F10"/>
    <mergeCell ref="E96:F96"/>
    <mergeCell ref="J96:M96"/>
    <mergeCell ref="J10:M10"/>
    <mergeCell ref="H10:H11"/>
    <mergeCell ref="B71:E75"/>
    <mergeCell ref="B24:D27"/>
    <mergeCell ref="I10:I11"/>
    <mergeCell ref="B48:C52"/>
    <mergeCell ref="D48:D49"/>
    <mergeCell ref="H48:H49"/>
    <mergeCell ref="I48:I49"/>
    <mergeCell ref="J48:J49"/>
    <mergeCell ref="K48:K49"/>
  </mergeCells>
  <pageMargins left="0.9055118110236221" right="0.15748031496062992" top="0.6692913385826772" bottom="0.74803149606299213" header="0.31496062992125984" footer="0.31496062992125984"/>
  <pageSetup paperSize="8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1" sqref="B21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przedsięwzięcia Biała Rawska</vt:lpstr>
      <vt:lpstr>Raport zgodności</vt:lpstr>
      <vt:lpstr>'przedsięwzięcia Biała Rawska'!Tytuły_wydruku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2012-04-12T10:10:54Z</cp:lastPrinted>
  <dcterms:created xsi:type="dcterms:W3CDTF">2010-09-17T02:30:46Z</dcterms:created>
  <dcterms:modified xsi:type="dcterms:W3CDTF">2012-04-12T10:12:04Z</dcterms:modified>
</cp:coreProperties>
</file>