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480" windowHeight="8670"/>
  </bookViews>
  <sheets>
    <sheet name="przedsięwzięcia Biała Rawska" sheetId="6" r:id="rId1"/>
    <sheet name="Raport zgodności" sheetId="7" r:id="rId2"/>
  </sheets>
  <calcPr calcId="125725"/>
  <fileRecoveryPr autoRecover="0"/>
</workbook>
</file>

<file path=xl/calcChain.xml><?xml version="1.0" encoding="utf-8"?>
<calcChain xmlns="http://schemas.openxmlformats.org/spreadsheetml/2006/main">
  <c r="F12" i="6"/>
  <c r="G15"/>
  <c r="H33"/>
  <c r="H14" s="1"/>
  <c r="G33"/>
  <c r="G14" s="1"/>
  <c r="G12" s="1"/>
  <c r="J33"/>
  <c r="J14" s="1"/>
  <c r="J12" s="1"/>
  <c r="I33"/>
  <c r="I14" s="1"/>
  <c r="I12" s="1"/>
  <c r="L38"/>
  <c r="L37"/>
  <c r="L41"/>
  <c r="L39"/>
  <c r="L40"/>
  <c r="L15"/>
  <c r="L36"/>
  <c r="L35"/>
  <c r="L21"/>
  <c r="H15"/>
  <c r="G21"/>
  <c r="J20"/>
  <c r="L33" l="1"/>
  <c r="L14" s="1"/>
  <c r="H12"/>
  <c r="L12" l="1"/>
</calcChain>
</file>

<file path=xl/sharedStrings.xml><?xml version="1.0" encoding="utf-8"?>
<sst xmlns="http://schemas.openxmlformats.org/spreadsheetml/2006/main" count="65" uniqueCount="39">
  <si>
    <t>Lp.</t>
  </si>
  <si>
    <t>Limit zobowiązań</t>
  </si>
  <si>
    <t>Przedsięwzięcia ogółem</t>
  </si>
  <si>
    <t>Tabela_WPF_RIO_Lodz_www.xls — raport zgodności</t>
  </si>
  <si>
    <t>Uruchom na: 2010-11-08 20:39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</si>
  <si>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</si>
  <si>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</si>
  <si>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</si>
  <si>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</si>
  <si>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Nazwa i cel</t>
  </si>
  <si>
    <t>od</t>
  </si>
  <si>
    <t>do</t>
  </si>
  <si>
    <t>wydatki bieżące</t>
  </si>
  <si>
    <t>wydatki majątkowe</t>
  </si>
  <si>
    <t>w tym:</t>
  </si>
  <si>
    <t>Jednostka odpowiedzialna lub koordynująca</t>
  </si>
  <si>
    <t xml:space="preserve">Uporządkowanie gospodarki wodno-sciekowej w Gminie Biała Rawska poprzez budowę wodociagu Studzianek, Gołyń, Antoniów,, oczyszczalni ścieków Galinki wraz z siecią kanlaizacyjną oraz uzbrojenie terenów przemysłowych na ul. Plantowej w wodociag i kanalizację </t>
  </si>
  <si>
    <t>Okres  realizacji</t>
  </si>
  <si>
    <t>Łączne nakłady finansowe</t>
  </si>
  <si>
    <t>Limity wydatków w poszczególnych latach</t>
  </si>
  <si>
    <t>Gmina</t>
  </si>
  <si>
    <t>Konserwacja oświetlenia ulicznego</t>
  </si>
  <si>
    <t>Uwaga</t>
  </si>
  <si>
    <t xml:space="preserve">Wykaz umów, których realizacja w roku budżetowym i w latach następnych jest niezbędna dla zapewnienia ciągłości działania jednostki  </t>
  </si>
  <si>
    <t xml:space="preserve">                                                             i których płatności przypadają w okresie dłuższym niż rok</t>
  </si>
  <si>
    <t>Poprawa retencji w dolinie rzeki Białki poprzez modernizację Ośrodka Sportu i Rekreacji w Białej Rawskiej wraz z infrastrukturą socjalno- turystyczną i zakupem wyposażenia i sprzętu turystycznego</t>
  </si>
  <si>
    <t>środków, o których mowa w art. 5 ust. 1 pkt 2 i 3, (razem)</t>
  </si>
  <si>
    <t>Opieka autorska nad systemem elektronicznego obiegu dokumentów</t>
  </si>
  <si>
    <t>Limit zobowiązań w poz.2 wykazu przedsięwzięć dotyczy zakupu wyposażenia i sprzętu turystycznego</t>
  </si>
  <si>
    <t>Zakup usługi pocztowych</t>
  </si>
  <si>
    <t>Zakup usług telefonicznych</t>
  </si>
  <si>
    <t>Zakup energii</t>
  </si>
  <si>
    <t>Gmina/MGZO</t>
  </si>
  <si>
    <t xml:space="preserve">Zapewnienie ogrzewania budynków Urzędu i jednostek </t>
  </si>
  <si>
    <t>Monitoring budynku Urzędu</t>
  </si>
  <si>
    <t>Gmina/MGZO/Pomoc Społeczna</t>
  </si>
  <si>
    <t xml:space="preserve">                              Wykaz przedsięwzięć Gminy Biała Rawska na lata 2011-2014 związanych z programami realizowanymi z udziałem </t>
  </si>
  <si>
    <t>Załącznik do uchwały Nr …..</t>
  </si>
  <si>
    <t>Rady Miejskiej Biala Rawska z dnia 28 października 2011 roku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</si>
</sst>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#,##0_ ;[Red]\-#,##0\ "/>
    <numFmt numFmtId="165" formatCode="_-* #,##0\ _z_ł_-;\-* #,##0\ _z_ł_-;_-* &quot;-&quot;??\ _z_ł_-;_-@_-"/>
    <numFmt numFmtId="166" formatCode="#,##0.00_ ;\-#,##0.00\ "/>
  </numFmts>
  <fonts count="1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1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164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6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8" fillId="0" borderId="0" xfId="0" applyFont="1"/>
    <xf numFmtId="0" fontId="7" fillId="0" borderId="9" xfId="0" applyFont="1" applyBorder="1"/>
    <xf numFmtId="0" fontId="7" fillId="0" borderId="1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165" fontId="9" fillId="0" borderId="5" xfId="1" applyNumberFormat="1" applyFont="1" applyBorder="1"/>
    <xf numFmtId="0" fontId="9" fillId="0" borderId="0" xfId="0" applyFont="1" applyBorder="1"/>
    <xf numFmtId="0" fontId="9" fillId="0" borderId="15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15" xfId="0" applyFont="1" applyBorder="1"/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0" fillId="0" borderId="11" xfId="0" applyBorder="1"/>
    <xf numFmtId="0" fontId="6" fillId="0" borderId="16" xfId="0" applyFont="1" applyBorder="1"/>
    <xf numFmtId="0" fontId="6" fillId="0" borderId="11" xfId="0" applyFont="1" applyBorder="1"/>
    <xf numFmtId="0" fontId="0" fillId="0" borderId="16" xfId="0" applyBorder="1"/>
    <xf numFmtId="0" fontId="7" fillId="0" borderId="1" xfId="0" applyFont="1" applyBorder="1" applyAlignment="1">
      <alignment horizontal="center"/>
    </xf>
    <xf numFmtId="0" fontId="9" fillId="0" borderId="16" xfId="0" applyFont="1" applyBorder="1"/>
    <xf numFmtId="0" fontId="9" fillId="0" borderId="11" xfId="0" applyFont="1" applyBorder="1"/>
    <xf numFmtId="0" fontId="6" fillId="0" borderId="9" xfId="0" applyFont="1" applyBorder="1"/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/>
    <xf numFmtId="43" fontId="7" fillId="0" borderId="9" xfId="0" applyNumberFormat="1" applyFont="1" applyBorder="1"/>
    <xf numFmtId="43" fontId="7" fillId="0" borderId="16" xfId="0" applyNumberFormat="1" applyFont="1" applyBorder="1"/>
    <xf numFmtId="43" fontId="7" fillId="0" borderId="11" xfId="0" applyNumberFormat="1" applyFont="1" applyBorder="1"/>
    <xf numFmtId="0" fontId="9" fillId="0" borderId="16" xfId="0" applyFont="1" applyBorder="1" applyAlignment="1">
      <alignment wrapText="1"/>
    </xf>
    <xf numFmtId="43" fontId="7" fillId="0" borderId="9" xfId="0" applyNumberFormat="1" applyFont="1" applyBorder="1" applyAlignment="1">
      <alignment horizontal="center"/>
    </xf>
    <xf numFmtId="43" fontId="7" fillId="0" borderId="16" xfId="0" applyNumberFormat="1" applyFont="1" applyBorder="1" applyAlignment="1">
      <alignment horizontal="center"/>
    </xf>
    <xf numFmtId="43" fontId="7" fillId="0" borderId="11" xfId="0" applyNumberFormat="1" applyFont="1" applyBorder="1" applyAlignment="1">
      <alignment horizontal="center"/>
    </xf>
    <xf numFmtId="43" fontId="9" fillId="0" borderId="9" xfId="1" applyNumberFormat="1" applyFont="1" applyBorder="1"/>
    <xf numFmtId="1" fontId="9" fillId="0" borderId="16" xfId="1" applyNumberFormat="1" applyFont="1" applyBorder="1"/>
    <xf numFmtId="43" fontId="9" fillId="0" borderId="11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16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/>
    <xf numFmtId="43" fontId="9" fillId="0" borderId="9" xfId="1" applyNumberFormat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43" fontId="6" fillId="0" borderId="9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/>
    </xf>
    <xf numFmtId="0" fontId="9" fillId="0" borderId="16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43" fontId="9" fillId="0" borderId="11" xfId="0" applyNumberFormat="1" applyFont="1" applyBorder="1" applyAlignment="1"/>
    <xf numFmtId="166" fontId="6" fillId="0" borderId="9" xfId="1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16" xfId="1" applyNumberFormat="1" applyFont="1" applyBorder="1" applyAlignment="1">
      <alignment horizontal="center"/>
    </xf>
    <xf numFmtId="43" fontId="0" fillId="0" borderId="0" xfId="0" applyNumberFormat="1"/>
    <xf numFmtId="0" fontId="7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/>
    <xf numFmtId="0" fontId="0" fillId="0" borderId="0" xfId="0" applyAlignment="1"/>
    <xf numFmtId="0" fontId="8" fillId="0" borderId="0" xfId="0" applyFont="1" applyBorder="1"/>
    <xf numFmtId="1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43" fontId="6" fillId="0" borderId="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8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3" fontId="6" fillId="0" borderId="11" xfId="0" applyNumberFormat="1" applyFont="1" applyBorder="1" applyAlignment="1"/>
    <xf numFmtId="0" fontId="6" fillId="0" borderId="11" xfId="0" applyFont="1" applyBorder="1" applyAlignment="1">
      <alignment horizontal="right"/>
    </xf>
    <xf numFmtId="43" fontId="6" fillId="0" borderId="11" xfId="0" applyNumberFormat="1" applyFont="1" applyBorder="1"/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/>
    <xf numFmtId="0" fontId="6" fillId="0" borderId="16" xfId="0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0" fontId="0" fillId="0" borderId="15" xfId="0" applyBorder="1"/>
    <xf numFmtId="4" fontId="13" fillId="0" borderId="0" xfId="0" applyNumberFormat="1" applyFont="1" applyBorder="1" applyAlignment="1">
      <alignment horizontal="center"/>
    </xf>
    <xf numFmtId="0" fontId="13" fillId="0" borderId="0" xfId="0" applyFont="1" applyBorder="1"/>
    <xf numFmtId="43" fontId="13" fillId="0" borderId="16" xfId="0" applyNumberFormat="1" applyFont="1" applyBorder="1"/>
    <xf numFmtId="4" fontId="13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4" fontId="7" fillId="0" borderId="9" xfId="0" applyNumberFormat="1" applyFont="1" applyBorder="1" applyAlignment="1">
      <alignment horizontal="center"/>
    </xf>
    <xf numFmtId="4" fontId="6" fillId="0" borderId="16" xfId="0" applyNumberFormat="1" applyFont="1" applyBorder="1"/>
    <xf numFmtId="4" fontId="0" fillId="0" borderId="11" xfId="0" applyNumberFormat="1" applyBorder="1"/>
    <xf numFmtId="4" fontId="7" fillId="0" borderId="16" xfId="0" applyNumberFormat="1" applyFont="1" applyBorder="1" applyAlignment="1">
      <alignment horizontal="center"/>
    </xf>
    <xf numFmtId="43" fontId="9" fillId="0" borderId="9" xfId="1" applyNumberFormat="1" applyFont="1" applyBorder="1" applyAlignment="1">
      <alignment vertical="center" wrapText="1"/>
    </xf>
    <xf numFmtId="43" fontId="9" fillId="0" borderId="9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</cellXfs>
  <cellStyles count="8">
    <cellStyle name="Dziesiętny" xfId="1" builtinId="3"/>
    <cellStyle name="Normalny" xfId="0" builtinId="0"/>
    <cellStyle name="Normalny 2" xfId="2"/>
    <cellStyle name="Normalny 3" xfId="3"/>
    <cellStyle name="Normalny 4" xfId="4"/>
    <cellStyle name="Normalny 5" xfId="5"/>
    <cellStyle name="Normalny 6" xfId="6"/>
    <cellStyle name="Procentowy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5"/>
  <sheetViews>
    <sheetView tabSelected="1" workbookViewId="0">
      <selection activeCell="F13" sqref="F13"/>
    </sheetView>
  </sheetViews>
  <sheetFormatPr defaultRowHeight="14.25"/>
  <cols>
    <col min="1" max="1" width="3" customWidth="1"/>
    <col min="2" max="2" width="24.875" customWidth="1"/>
    <col min="3" max="3" width="13.25" customWidth="1"/>
    <col min="4" max="4" width="7.375" customWidth="1"/>
    <col min="5" max="5" width="7.875" customWidth="1"/>
    <col min="6" max="6" width="13.875" bestFit="1" customWidth="1"/>
    <col min="7" max="7" width="13" customWidth="1"/>
    <col min="8" max="8" width="12.375" bestFit="1" customWidth="1"/>
    <col min="9" max="9" width="12.75" customWidth="1"/>
    <col min="10" max="10" width="10.5" customWidth="1"/>
    <col min="11" max="11" width="9" hidden="1" customWidth="1"/>
    <col min="12" max="12" width="12.375" bestFit="1" customWidth="1"/>
    <col min="15" max="15" width="14.625" bestFit="1" customWidth="1"/>
  </cols>
  <sheetData>
    <row r="2" spans="1:12">
      <c r="H2" s="95" t="s">
        <v>37</v>
      </c>
      <c r="I2" s="95"/>
    </row>
    <row r="3" spans="1:12">
      <c r="H3" s="95" t="s">
        <v>38</v>
      </c>
      <c r="I3" s="95"/>
    </row>
    <row r="4" spans="1:12" ht="7.5" customHeight="1"/>
    <row r="5" spans="1:12" s="97" customFormat="1" ht="15">
      <c r="A5" s="96" t="s">
        <v>36</v>
      </c>
    </row>
    <row r="6" spans="1:12" s="99" customFormat="1" ht="11.25" customHeight="1">
      <c r="A6" s="98"/>
      <c r="B6" s="138" t="s">
        <v>26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ht="15" hidden="1">
      <c r="A7" s="12"/>
      <c r="B7" s="12"/>
      <c r="C7" s="12"/>
      <c r="D7" s="12"/>
    </row>
    <row r="8" spans="1:12" ht="15" thickBot="1"/>
    <row r="9" spans="1:12" ht="36.75" thickBot="1">
      <c r="A9" s="92" t="s">
        <v>0</v>
      </c>
      <c r="B9" s="92" t="s">
        <v>9</v>
      </c>
      <c r="C9" s="56" t="s">
        <v>15</v>
      </c>
      <c r="D9" s="134" t="s">
        <v>17</v>
      </c>
      <c r="E9" s="135"/>
      <c r="F9" s="92" t="s">
        <v>18</v>
      </c>
      <c r="G9" s="136" t="s">
        <v>19</v>
      </c>
      <c r="H9" s="136"/>
      <c r="I9" s="136"/>
      <c r="J9" s="137"/>
      <c r="K9" s="17"/>
      <c r="L9" s="67" t="s">
        <v>1</v>
      </c>
    </row>
    <row r="10" spans="1:12" ht="15" thickBot="1">
      <c r="A10" s="14"/>
      <c r="B10" s="28"/>
      <c r="C10" s="20"/>
      <c r="D10" s="36" t="s">
        <v>10</v>
      </c>
      <c r="E10" s="40" t="s">
        <v>11</v>
      </c>
      <c r="F10" s="14"/>
      <c r="G10" s="36">
        <v>2011</v>
      </c>
      <c r="H10" s="36">
        <v>2012</v>
      </c>
      <c r="I10" s="36">
        <v>2013</v>
      </c>
      <c r="J10" s="36">
        <v>2014</v>
      </c>
      <c r="K10" s="55">
        <v>2014</v>
      </c>
      <c r="L10" s="14"/>
    </row>
    <row r="11" spans="1:12" ht="15" thickBot="1">
      <c r="A11" s="44"/>
      <c r="B11" s="29"/>
      <c r="C11" s="15"/>
      <c r="D11" s="29"/>
      <c r="E11" s="41"/>
      <c r="F11" s="44"/>
      <c r="G11" s="29"/>
      <c r="H11" s="29"/>
      <c r="I11" s="29"/>
      <c r="J11" s="29"/>
      <c r="K11" s="16"/>
      <c r="L11" s="44"/>
    </row>
    <row r="12" spans="1:12">
      <c r="A12" s="13"/>
      <c r="B12" s="60" t="s">
        <v>2</v>
      </c>
      <c r="C12" s="18"/>
      <c r="D12" s="27">
        <v>2004</v>
      </c>
      <c r="E12" s="42">
        <v>2012</v>
      </c>
      <c r="F12" s="45">
        <f>F17+F21+F28+F33</f>
        <v>9551844</v>
      </c>
      <c r="G12" s="49">
        <f>+G14+G15</f>
        <v>2561650</v>
      </c>
      <c r="H12" s="49">
        <f>+H14+H15</f>
        <v>3088016</v>
      </c>
      <c r="I12" s="49">
        <f>+I14</f>
        <v>1180900</v>
      </c>
      <c r="J12" s="128">
        <f>+J14</f>
        <v>1239600</v>
      </c>
      <c r="K12" s="17"/>
      <c r="L12" s="45">
        <f>+L23+L33</f>
        <v>4717706</v>
      </c>
    </row>
    <row r="13" spans="1:12">
      <c r="A13" s="44"/>
      <c r="B13" s="59" t="s">
        <v>14</v>
      </c>
      <c r="C13" s="15"/>
      <c r="D13" s="29"/>
      <c r="E13" s="41"/>
      <c r="F13" s="46"/>
      <c r="G13" s="50"/>
      <c r="H13" s="50"/>
      <c r="I13" s="50"/>
      <c r="J13" s="29"/>
      <c r="K13" s="16"/>
      <c r="L13" s="44"/>
    </row>
    <row r="14" spans="1:12">
      <c r="A14" s="44"/>
      <c r="B14" s="57" t="s">
        <v>12</v>
      </c>
      <c r="C14" s="15"/>
      <c r="D14" s="29"/>
      <c r="E14" s="41"/>
      <c r="F14" s="46"/>
      <c r="G14" s="50">
        <f>G18+G29+G22+G33</f>
        <v>1127662</v>
      </c>
      <c r="H14" s="50">
        <f>+H33</f>
        <v>1135516</v>
      </c>
      <c r="I14" s="50">
        <f>+I33</f>
        <v>1180900</v>
      </c>
      <c r="J14" s="131">
        <f>+J33</f>
        <v>1239600</v>
      </c>
      <c r="K14" s="16"/>
      <c r="L14" s="46">
        <f>+L33</f>
        <v>4682706</v>
      </c>
    </row>
    <row r="15" spans="1:12" ht="15" thickBot="1">
      <c r="A15" s="14"/>
      <c r="B15" s="58" t="s">
        <v>13</v>
      </c>
      <c r="C15" s="20"/>
      <c r="D15" s="28"/>
      <c r="E15" s="43"/>
      <c r="F15" s="47"/>
      <c r="G15" s="51">
        <f>G20+G23</f>
        <v>1433988</v>
      </c>
      <c r="H15" s="51">
        <f>H20+H23</f>
        <v>1952500</v>
      </c>
      <c r="I15" s="28">
        <v>0</v>
      </c>
      <c r="J15" s="28">
        <v>0</v>
      </c>
      <c r="K15" s="19"/>
      <c r="L15" s="47">
        <f>+L23</f>
        <v>35000</v>
      </c>
    </row>
    <row r="16" spans="1:12" ht="12.75" customHeight="1" thickBot="1">
      <c r="A16" s="44"/>
      <c r="B16" s="29"/>
      <c r="C16" s="15"/>
      <c r="D16" s="29"/>
      <c r="E16" s="41"/>
      <c r="F16" s="44"/>
      <c r="G16" s="29"/>
      <c r="H16" s="29"/>
      <c r="I16" s="29"/>
      <c r="J16" s="29"/>
      <c r="K16" s="16"/>
      <c r="L16" s="44"/>
    </row>
    <row r="17" spans="1:15" ht="108">
      <c r="A17" s="77">
        <v>1</v>
      </c>
      <c r="B17" s="30" t="s">
        <v>16</v>
      </c>
      <c r="C17" s="75" t="s">
        <v>20</v>
      </c>
      <c r="D17" s="74">
        <v>2010</v>
      </c>
      <c r="E17" s="73">
        <v>2012</v>
      </c>
      <c r="F17" s="72">
        <v>3790278</v>
      </c>
      <c r="G17" s="133">
        <v>776200</v>
      </c>
      <c r="H17" s="132">
        <v>1952500</v>
      </c>
      <c r="I17" s="71"/>
      <c r="J17" s="52"/>
      <c r="K17" s="21"/>
      <c r="L17" s="76">
        <v>0</v>
      </c>
    </row>
    <row r="18" spans="1:15" ht="15">
      <c r="A18" s="68"/>
      <c r="B18" s="31"/>
      <c r="C18" s="22"/>
      <c r="D18" s="61"/>
      <c r="E18" s="62"/>
      <c r="F18" s="48" t="s">
        <v>12</v>
      </c>
      <c r="G18" s="90">
        <v>0</v>
      </c>
      <c r="H18" s="84"/>
      <c r="I18" s="84"/>
      <c r="J18" s="37"/>
      <c r="K18" s="22"/>
      <c r="L18" s="37"/>
    </row>
    <row r="19" spans="1:15" ht="0.75" customHeight="1">
      <c r="A19" s="68"/>
      <c r="B19" s="31"/>
      <c r="C19" s="22"/>
      <c r="D19" s="61"/>
      <c r="E19" s="62"/>
      <c r="F19" s="48"/>
      <c r="G19" s="53"/>
      <c r="H19" s="84"/>
      <c r="I19" s="84"/>
      <c r="J19" s="37"/>
      <c r="K19" s="22"/>
      <c r="L19" s="37"/>
    </row>
    <row r="20" spans="1:15" ht="15.75" thickBot="1">
      <c r="A20" s="69"/>
      <c r="B20" s="32"/>
      <c r="C20" s="23"/>
      <c r="D20" s="63"/>
      <c r="E20" s="64"/>
      <c r="F20" s="38" t="s">
        <v>13</v>
      </c>
      <c r="G20" s="87">
        <v>776200</v>
      </c>
      <c r="H20" s="87">
        <v>1952500</v>
      </c>
      <c r="I20" s="87"/>
      <c r="J20" s="54">
        <f>J17</f>
        <v>0</v>
      </c>
      <c r="K20" s="23"/>
      <c r="L20" s="54">
        <v>0</v>
      </c>
    </row>
    <row r="21" spans="1:15" ht="90" customHeight="1">
      <c r="A21" s="78">
        <v>2</v>
      </c>
      <c r="B21" s="30" t="s">
        <v>25</v>
      </c>
      <c r="C21" s="82" t="s">
        <v>20</v>
      </c>
      <c r="D21" s="81">
        <v>2004</v>
      </c>
      <c r="E21" s="80">
        <v>2011</v>
      </c>
      <c r="F21" s="79">
        <v>4841566</v>
      </c>
      <c r="G21" s="88">
        <f>+G22+G23</f>
        <v>658760</v>
      </c>
      <c r="H21" s="85"/>
      <c r="I21" s="85"/>
      <c r="J21" s="39"/>
      <c r="K21" s="24"/>
      <c r="L21" s="104">
        <f>+L23</f>
        <v>35000</v>
      </c>
      <c r="O21" s="91"/>
    </row>
    <row r="22" spans="1:15" ht="15">
      <c r="A22" s="70"/>
      <c r="B22" s="33"/>
      <c r="C22" s="25"/>
      <c r="D22" s="65"/>
      <c r="E22" s="66"/>
      <c r="F22" s="33" t="s">
        <v>12</v>
      </c>
      <c r="G22" s="83">
        <v>972</v>
      </c>
      <c r="H22" s="86"/>
      <c r="I22" s="86"/>
      <c r="J22" s="33"/>
      <c r="K22" s="25"/>
      <c r="L22" s="33"/>
    </row>
    <row r="23" spans="1:15" ht="15.75" thickBot="1">
      <c r="A23" s="107"/>
      <c r="B23" s="34"/>
      <c r="C23" s="26"/>
      <c r="D23" s="108"/>
      <c r="E23" s="109"/>
      <c r="F23" s="34" t="s">
        <v>13</v>
      </c>
      <c r="G23" s="110">
        <v>657788</v>
      </c>
      <c r="H23" s="111"/>
      <c r="I23" s="111"/>
      <c r="J23" s="34"/>
      <c r="K23" s="26"/>
      <c r="L23" s="112">
        <v>35000</v>
      </c>
    </row>
    <row r="24" spans="1:15" ht="15">
      <c r="A24" s="100"/>
      <c r="B24" s="25"/>
      <c r="C24" s="25"/>
      <c r="D24" s="105"/>
      <c r="E24" s="105"/>
      <c r="F24" s="25"/>
      <c r="G24" s="25"/>
      <c r="H24" s="106"/>
      <c r="I24" s="106"/>
      <c r="J24" s="25"/>
      <c r="K24" s="25"/>
      <c r="L24" s="25"/>
    </row>
    <row r="25" spans="1:15" ht="15.75" hidden="1" thickBot="1">
      <c r="A25" s="70"/>
      <c r="B25" s="33"/>
      <c r="C25" s="25"/>
      <c r="D25" s="65"/>
      <c r="E25" s="66"/>
      <c r="F25" s="33"/>
      <c r="G25" s="33"/>
      <c r="H25" s="86"/>
      <c r="I25" s="86"/>
      <c r="J25" s="33"/>
      <c r="K25" s="25"/>
      <c r="L25" s="33"/>
    </row>
    <row r="26" spans="1:15" ht="15.75" hidden="1" thickBot="1">
      <c r="A26" s="70"/>
      <c r="B26" s="33"/>
      <c r="C26" s="25"/>
      <c r="D26" s="65"/>
      <c r="E26" s="66"/>
      <c r="F26" s="33"/>
      <c r="G26" s="33"/>
      <c r="H26" s="86"/>
      <c r="I26" s="86"/>
      <c r="J26" s="33"/>
      <c r="K26" s="25"/>
      <c r="L26" s="33"/>
    </row>
    <row r="27" spans="1:15" ht="15.75" hidden="1" thickBot="1">
      <c r="A27" s="70"/>
      <c r="B27" s="33"/>
      <c r="C27" s="25"/>
      <c r="D27" s="65"/>
      <c r="E27" s="66"/>
      <c r="F27" s="33"/>
      <c r="G27" s="33"/>
      <c r="H27" s="86"/>
      <c r="I27" s="86"/>
      <c r="J27" s="33"/>
      <c r="K27" s="25"/>
      <c r="L27" s="33"/>
    </row>
    <row r="28" spans="1:15" ht="25.5" customHeight="1">
      <c r="A28" s="140" t="s">
        <v>23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5" ht="15.75" thickBot="1">
      <c r="A29" s="103" t="s">
        <v>24</v>
      </c>
      <c r="B29" s="100"/>
      <c r="C29" s="15"/>
      <c r="D29" s="16"/>
      <c r="E29" s="16"/>
      <c r="F29" s="15"/>
      <c r="G29" s="101"/>
      <c r="H29" s="102"/>
      <c r="I29" s="102"/>
      <c r="J29" s="15"/>
      <c r="K29" s="15"/>
      <c r="L29" s="15"/>
    </row>
    <row r="30" spans="1:15" ht="36.75" thickBot="1">
      <c r="A30" s="92" t="s">
        <v>0</v>
      </c>
      <c r="B30" s="92" t="s">
        <v>9</v>
      </c>
      <c r="C30" s="56" t="s">
        <v>15</v>
      </c>
      <c r="D30" s="134" t="s">
        <v>17</v>
      </c>
      <c r="E30" s="135"/>
      <c r="F30" s="92" t="s">
        <v>18</v>
      </c>
      <c r="G30" s="136" t="s">
        <v>19</v>
      </c>
      <c r="H30" s="136"/>
      <c r="I30" s="136"/>
      <c r="J30" s="137"/>
      <c r="K30" s="17"/>
      <c r="L30" s="67" t="s">
        <v>1</v>
      </c>
    </row>
    <row r="31" spans="1:15" ht="15" thickBot="1">
      <c r="A31" s="14"/>
      <c r="B31" s="28"/>
      <c r="C31" s="20"/>
      <c r="D31" s="36" t="s">
        <v>10</v>
      </c>
      <c r="E31" s="40" t="s">
        <v>11</v>
      </c>
      <c r="F31" s="14"/>
      <c r="G31" s="36">
        <v>2011</v>
      </c>
      <c r="H31" s="40">
        <v>2012</v>
      </c>
      <c r="I31" s="36">
        <v>2013</v>
      </c>
      <c r="J31" s="36">
        <v>2014</v>
      </c>
      <c r="K31" s="55">
        <v>2014</v>
      </c>
      <c r="L31" s="14"/>
    </row>
    <row r="32" spans="1:15">
      <c r="A32" s="13"/>
      <c r="B32" s="16"/>
      <c r="C32" s="13"/>
      <c r="D32" s="16"/>
      <c r="E32" s="27"/>
      <c r="F32" s="15"/>
      <c r="G32" s="27"/>
      <c r="H32" s="16"/>
      <c r="I32" s="29"/>
      <c r="J32" s="128"/>
      <c r="K32" s="16"/>
      <c r="L32" s="13"/>
    </row>
    <row r="33" spans="1:12" ht="12.75" customHeight="1">
      <c r="A33" s="35"/>
      <c r="B33" s="119"/>
      <c r="C33" s="37"/>
      <c r="D33" s="22"/>
      <c r="E33" s="37"/>
      <c r="F33" s="123">
        <v>920000</v>
      </c>
      <c r="G33" s="126">
        <f>+G35+G36+G37+G38+G39+G40+G41</f>
        <v>1126690</v>
      </c>
      <c r="H33" s="123">
        <f>+H35+H36+H37+H38+H39+H40+H41</f>
        <v>1135516</v>
      </c>
      <c r="I33" s="126">
        <f>+I37+I38+I39+I40+I41</f>
        <v>1180900</v>
      </c>
      <c r="J33" s="126">
        <f>+J37+J38+J39+J40+J41</f>
        <v>1239600</v>
      </c>
      <c r="K33" s="124"/>
      <c r="L33" s="125">
        <f>+L35+L36+L37+L38+L39+L40+L41</f>
        <v>4682706</v>
      </c>
    </row>
    <row r="34" spans="1:12" ht="0.75" hidden="1" customHeight="1" thickBot="1">
      <c r="A34" s="93"/>
      <c r="B34" s="113"/>
      <c r="C34" s="93"/>
      <c r="D34" s="113"/>
      <c r="E34" s="93"/>
      <c r="F34" s="113"/>
      <c r="G34" s="94"/>
      <c r="H34" s="114"/>
      <c r="I34" s="94"/>
      <c r="J34" s="129"/>
      <c r="K34" s="25"/>
      <c r="L34" s="93">
        <v>0</v>
      </c>
    </row>
    <row r="35" spans="1:12" ht="35.25" customHeight="1">
      <c r="A35" s="93">
        <v>1</v>
      </c>
      <c r="B35" s="127" t="s">
        <v>21</v>
      </c>
      <c r="C35" s="93" t="s">
        <v>20</v>
      </c>
      <c r="D35" s="113">
        <v>2009</v>
      </c>
      <c r="E35" s="93">
        <v>2012</v>
      </c>
      <c r="F35" s="113" t="s">
        <v>12</v>
      </c>
      <c r="G35" s="94">
        <v>48190</v>
      </c>
      <c r="H35" s="114">
        <v>4016</v>
      </c>
      <c r="I35" s="94"/>
      <c r="J35" s="129"/>
      <c r="K35" s="25"/>
      <c r="L35" s="94">
        <f>+G35+H35</f>
        <v>52206</v>
      </c>
    </row>
    <row r="36" spans="1:12" ht="40.5" customHeight="1">
      <c r="A36" s="118">
        <v>2</v>
      </c>
      <c r="B36" s="115" t="s">
        <v>27</v>
      </c>
      <c r="C36" s="93" t="s">
        <v>20</v>
      </c>
      <c r="D36" s="116">
        <v>2010</v>
      </c>
      <c r="E36" s="120">
        <v>2012</v>
      </c>
      <c r="F36" s="113" t="s">
        <v>12</v>
      </c>
      <c r="G36" s="121">
        <v>5000</v>
      </c>
      <c r="H36" s="117">
        <v>5300</v>
      </c>
      <c r="I36" s="121"/>
      <c r="J36" s="121"/>
      <c r="K36" s="116"/>
      <c r="L36" s="121">
        <f>+G36+H36</f>
        <v>10300</v>
      </c>
    </row>
    <row r="37" spans="1:12" ht="31.5" customHeight="1">
      <c r="A37" s="118">
        <v>3</v>
      </c>
      <c r="B37" s="115" t="s">
        <v>29</v>
      </c>
      <c r="C37" s="93" t="s">
        <v>20</v>
      </c>
      <c r="D37" s="116">
        <v>2010</v>
      </c>
      <c r="E37" s="120">
        <v>2014</v>
      </c>
      <c r="F37" s="113" t="s">
        <v>12</v>
      </c>
      <c r="G37" s="121">
        <v>43000</v>
      </c>
      <c r="H37" s="117">
        <v>46000</v>
      </c>
      <c r="I37" s="121">
        <v>49000</v>
      </c>
      <c r="J37" s="121">
        <v>52000</v>
      </c>
      <c r="K37" s="116"/>
      <c r="L37" s="121">
        <f>+G37+H37+I37+J37</f>
        <v>190000</v>
      </c>
    </row>
    <row r="38" spans="1:12" ht="34.5" customHeight="1">
      <c r="A38" s="118">
        <v>4</v>
      </c>
      <c r="B38" s="115" t="s">
        <v>30</v>
      </c>
      <c r="C38" s="93" t="s">
        <v>35</v>
      </c>
      <c r="D38" s="116">
        <v>2010</v>
      </c>
      <c r="E38" s="120">
        <v>2014</v>
      </c>
      <c r="F38" s="113" t="s">
        <v>12</v>
      </c>
      <c r="G38" s="121">
        <v>51500</v>
      </c>
      <c r="H38" s="117">
        <v>53000</v>
      </c>
      <c r="I38" s="121">
        <v>54500</v>
      </c>
      <c r="J38" s="121">
        <v>56000</v>
      </c>
      <c r="K38" s="116"/>
      <c r="L38" s="121">
        <f>+G38+H38+I38+J38</f>
        <v>215000</v>
      </c>
    </row>
    <row r="39" spans="1:12" ht="30.75" customHeight="1">
      <c r="A39" s="118">
        <v>5</v>
      </c>
      <c r="B39" s="115" t="s">
        <v>33</v>
      </c>
      <c r="C39" s="93" t="s">
        <v>32</v>
      </c>
      <c r="D39" s="116">
        <v>2010</v>
      </c>
      <c r="E39" s="120">
        <v>2014</v>
      </c>
      <c r="F39" s="113" t="s">
        <v>12</v>
      </c>
      <c r="G39" s="121">
        <v>503000</v>
      </c>
      <c r="H39" s="117">
        <v>528000</v>
      </c>
      <c r="I39" s="121">
        <v>554000</v>
      </c>
      <c r="J39" s="121">
        <v>582000</v>
      </c>
      <c r="K39" s="116"/>
      <c r="L39" s="121">
        <f>+G39+H39+I39+J39</f>
        <v>2167000</v>
      </c>
    </row>
    <row r="40" spans="1:12" ht="30.75" customHeight="1">
      <c r="A40" s="118">
        <v>6</v>
      </c>
      <c r="B40" s="115" t="s">
        <v>31</v>
      </c>
      <c r="C40" s="93" t="s">
        <v>20</v>
      </c>
      <c r="D40" s="116">
        <v>2010</v>
      </c>
      <c r="E40" s="120">
        <v>2014</v>
      </c>
      <c r="F40" s="113" t="s">
        <v>12</v>
      </c>
      <c r="G40" s="121">
        <v>473000</v>
      </c>
      <c r="H40" s="117">
        <v>496000</v>
      </c>
      <c r="I40" s="121">
        <v>520000</v>
      </c>
      <c r="J40" s="121">
        <v>546000</v>
      </c>
      <c r="K40" s="116"/>
      <c r="L40" s="121">
        <f>+H40+G40+I40+J40</f>
        <v>2035000</v>
      </c>
    </row>
    <row r="41" spans="1:12" ht="30.75" customHeight="1">
      <c r="A41" s="118">
        <v>7</v>
      </c>
      <c r="B41" s="115" t="s">
        <v>34</v>
      </c>
      <c r="C41" s="93" t="s">
        <v>20</v>
      </c>
      <c r="D41" s="116">
        <v>2006</v>
      </c>
      <c r="E41" s="120">
        <v>2014</v>
      </c>
      <c r="F41" s="113" t="s">
        <v>12</v>
      </c>
      <c r="G41" s="121">
        <v>3000</v>
      </c>
      <c r="H41" s="117">
        <v>3200</v>
      </c>
      <c r="I41" s="121">
        <v>3400</v>
      </c>
      <c r="J41" s="121">
        <v>3600</v>
      </c>
      <c r="K41" s="116"/>
      <c r="L41" s="121">
        <f>+G41+H41+I41+J41</f>
        <v>13200</v>
      </c>
    </row>
    <row r="42" spans="1:12" ht="15" thickBot="1">
      <c r="A42" s="32"/>
      <c r="B42" s="122"/>
      <c r="C42" s="32"/>
      <c r="D42" s="122"/>
      <c r="E42" s="32"/>
      <c r="F42" s="122"/>
      <c r="G42" s="32"/>
      <c r="H42" s="122"/>
      <c r="I42" s="32"/>
      <c r="J42" s="130"/>
      <c r="K42" s="122"/>
      <c r="L42" s="32"/>
    </row>
    <row r="44" spans="1:12">
      <c r="B44" s="89" t="s">
        <v>22</v>
      </c>
    </row>
    <row r="45" spans="1:12">
      <c r="B45" s="89" t="s">
        <v>28</v>
      </c>
    </row>
  </sheetData>
  <mergeCells count="6">
    <mergeCell ref="D30:E30"/>
    <mergeCell ref="G30:J30"/>
    <mergeCell ref="D9:E9"/>
    <mergeCell ref="G9:J9"/>
    <mergeCell ref="B6:L6"/>
    <mergeCell ref="A28:L28"/>
  </mergeCells>
  <pageMargins left="0.26" right="0.25" top="0.66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>
      <selection activeCell="B28" sqref="B28"/>
    </sheetView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ht="15">
      <c r="B1" s="1" t="s">
        <v>3</v>
      </c>
      <c r="C1" s="2"/>
      <c r="D1" s="7"/>
      <c r="E1" s="7"/>
    </row>
    <row r="2" spans="2:5" ht="15">
      <c r="B2" s="1" t="s">
        <v>4</v>
      </c>
      <c r="C2" s="2"/>
      <c r="D2" s="7"/>
      <c r="E2" s="7"/>
    </row>
    <row r="3" spans="2:5">
      <c r="B3" s="3"/>
      <c r="C3" s="3"/>
      <c r="D3" s="8"/>
      <c r="E3" s="8"/>
    </row>
    <row r="4" spans="2:5" ht="57">
      <c r="B4" s="4" t="s">
        <v>5</v>
      </c>
      <c r="C4" s="3"/>
      <c r="D4" s="8"/>
      <c r="E4" s="8"/>
    </row>
    <row r="5" spans="2:5">
      <c r="B5" s="3"/>
      <c r="C5" s="3"/>
      <c r="D5" s="8"/>
      <c r="E5" s="8"/>
    </row>
    <row r="6" spans="2:5" ht="30">
      <c r="B6" s="1" t="s">
        <v>6</v>
      </c>
      <c r="C6" s="2"/>
      <c r="D6" s="7"/>
      <c r="E6" s="9" t="s">
        <v>7</v>
      </c>
    </row>
    <row r="7" spans="2:5" ht="15" thickBot="1">
      <c r="B7" s="3"/>
      <c r="C7" s="3"/>
      <c r="D7" s="8"/>
      <c r="E7" s="8"/>
    </row>
    <row r="8" spans="2:5" ht="57.75" thickBot="1">
      <c r="B8" s="5" t="s">
        <v>8</v>
      </c>
      <c r="C8" s="6"/>
      <c r="D8" s="10"/>
      <c r="E8" s="11">
        <v>50</v>
      </c>
    </row>
    <row r="9" spans="2:5">
      <c r="B9" s="3"/>
      <c r="C9" s="3"/>
      <c r="D9" s="8"/>
      <c r="E9" s="8"/>
    </row>
    <row r="10" spans="2:5">
      <c r="B10" s="3"/>
      <c r="C10" s="3"/>
      <c r="D10" s="8"/>
      <c r="E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przedsięwzięcia Biała Rawska</vt:lpstr>
      <vt:lpstr>Raport zgodności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Klupczyński</dc:creator>
  <cp:lastModifiedBy>Pc</cp:lastModifiedBy>
  <cp:lastPrinted>2011-10-19T11:40:21Z</cp:lastPrinted>
  <dcterms:created xsi:type="dcterms:W3CDTF">2010-09-17T02:30:46Z</dcterms:created>
  <dcterms:modified xsi:type="dcterms:W3CDTF">2011-10-19T12:35:36Z</dcterms:modified>
</cp:coreProperties>
</file>