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00" windowHeight="7755" activeTab="5"/>
  </bookViews>
  <sheets>
    <sheet name="informacje ogólne" sheetId="12" r:id="rId1"/>
    <sheet name="budynki" sheetId="2" r:id="rId2"/>
    <sheet name="elektronika" sheetId="3" r:id="rId3"/>
    <sheet name="środki trwałe" sheetId="14" r:id="rId4"/>
    <sheet name="pojazdy" sheetId="11" r:id="rId5"/>
    <sheet name="szkody" sheetId="7" r:id="rId6"/>
  </sheets>
  <definedNames>
    <definedName name="_xlnm.Print_Area" localSheetId="1">budynki!$A$1:$X$83</definedName>
    <definedName name="_xlnm.Print_Area" localSheetId="0">'informacje ogólne'!$A$1:$M$13</definedName>
    <definedName name="_xlnm.Print_Area" localSheetId="4">pojazdy!$A$1:$Z$25</definedName>
    <definedName name="_xlnm.Print_Area" localSheetId="5">szkody!$A$1:$E$13</definedName>
  </definedNames>
  <calcPr calcId="125725" iterateDelta="1E-4"/>
</workbook>
</file>

<file path=xl/calcChain.xml><?xml version="1.0" encoding="utf-8"?>
<calcChain xmlns="http://schemas.openxmlformats.org/spreadsheetml/2006/main">
  <c r="H56" i="2"/>
  <c r="H59"/>
  <c r="H63"/>
  <c r="H67"/>
  <c r="H70"/>
  <c r="H74"/>
  <c r="H81"/>
  <c r="H83"/>
  <c r="E12" i="14" l="1"/>
  <c r="D194" i="3"/>
  <c r="D176"/>
  <c r="D156"/>
  <c r="D142"/>
  <c r="D135"/>
  <c r="D126"/>
  <c r="D116"/>
  <c r="D111"/>
  <c r="D105" l="1"/>
  <c r="D101"/>
  <c r="A94"/>
  <c r="A95" s="1"/>
  <c r="A96" s="1"/>
  <c r="A97" s="1"/>
  <c r="A98" s="1"/>
  <c r="A99" s="1"/>
  <c r="A100" s="1"/>
  <c r="C12" i="14" l="1"/>
  <c r="D12"/>
  <c r="D89" i="3"/>
  <c r="D64"/>
  <c r="D199" s="1"/>
  <c r="D69" l="1"/>
  <c r="D200" s="1"/>
  <c r="D41"/>
  <c r="D198" s="1"/>
</calcChain>
</file>

<file path=xl/sharedStrings.xml><?xml version="1.0" encoding="utf-8"?>
<sst xmlns="http://schemas.openxmlformats.org/spreadsheetml/2006/main" count="1755" uniqueCount="555">
  <si>
    <t>NIP</t>
  </si>
  <si>
    <t>REGON</t>
  </si>
  <si>
    <t>stołówka</t>
  </si>
  <si>
    <t>Tabela nr 1</t>
  </si>
  <si>
    <t>Wykaz budynków i budowli- str. 1</t>
  </si>
  <si>
    <t>Wykaz budynków i budowli - str. 2</t>
  </si>
  <si>
    <t>lp.</t>
  </si>
  <si>
    <t xml:space="preserve">nazwa budynku/ budowli </t>
  </si>
  <si>
    <t xml:space="preserve">przeznaczenie budynku/ budowli </t>
  </si>
  <si>
    <t>czy budynek jest użytkowany? (TAK/NIE)</t>
  </si>
  <si>
    <t>czy budynek jest przeznaczony do rozbiórki? (TAK/NIE)</t>
  </si>
  <si>
    <t>czy jest to budynkek zabytkowy, podlegający nadzorowi konserwatora zabytków?</t>
  </si>
  <si>
    <t>rok budowy</t>
  </si>
  <si>
    <t>lokalizacja (adres)</t>
  </si>
  <si>
    <t>Rodzaj materiałów budowlanych, z jakich wykonano budynek</t>
  </si>
  <si>
    <t>odległość od najbliższej rzeki lub innego zbiornika wodnego (proszę podać od czego)</t>
  </si>
  <si>
    <t>informacja o przeprowadzonych remontach i modernizacji budynków starszych niż 50 lat (data remontu, czego dotyczył remont, wielkość poniesionych nakładów na remont)</t>
  </si>
  <si>
    <t>powierzchnia użytkowa (w m²) (3)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</si>
  <si>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</si>
  <si>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</si>
  <si>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</si>
  <si>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</si>
  <si>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</si>
  <si>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</si>
  <si>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</si>
  <si>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</si>
  <si>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</si>
  <si>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</si>
  <si>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</si>
  <si>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</si>
  <si>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RAZEM</t>
  </si>
  <si>
    <t>Nazwa jednostki</t>
  </si>
  <si>
    <t xml:space="preserve">nazwa  </t>
  </si>
  <si>
    <t>rok produkcji</t>
  </si>
  <si>
    <t>wartość (początkowa) - księgowa brutto</t>
  </si>
  <si>
    <t>nazwa środka trwałego</t>
  </si>
  <si>
    <t>3. Wykaz monitoringu wizyjnego - system kamer itp. (do 5 lat) - rok 2012 i młodszy</t>
  </si>
  <si>
    <t>Dane pojazdów/ pojazdów wolnobieżnych</t>
  </si>
  <si>
    <t>Lp.</t>
  </si>
  <si>
    <t>Marka</t>
  </si>
  <si>
    <t>Typ, model</t>
  </si>
  <si>
    <t>Nr podw./ nadw.</t>
  </si>
  <si>
    <t>Nr rej.</t>
  </si>
  <si>
    <t>Rodzaj pojazdu zgodnie z dowodem rejestracyjnym lub innymi dokumentami</t>
  </si>
  <si>
    <t>Rok prod.</t>
  </si>
  <si>
    <t>Data I rejestracji</t>
  </si>
  <si>
    <t>Data ważności badań technicznych</t>
  </si>
  <si>
    <t>Ilość miejsc</t>
  </si>
  <si>
    <t>Ładowność</t>
  </si>
  <si>
    <t>Dopuszczalna masa całkowita</t>
  </si>
  <si>
    <t>Czy pojazd służy do nauki jazdy? (TAK/NIE)</t>
  </si>
  <si>
    <t>Przebieg</t>
  </si>
  <si>
    <t>Zabezpieczenia przeciwkradzieżowe</t>
  </si>
  <si>
    <t>Okres ubezpieczenia OC i NW</t>
  </si>
  <si>
    <t>Okres ubezpieczenia AC i KR</t>
  </si>
  <si>
    <t>Od</t>
  </si>
  <si>
    <t>Do</t>
  </si>
  <si>
    <t>Tabela nr 6</t>
  </si>
  <si>
    <t>Rok</t>
  </si>
  <si>
    <t>Liczba szkód</t>
  </si>
  <si>
    <t>Suma wypłaconych przez Ubezpieczyciela (zakład ubezpieczeń) odszkodowań</t>
  </si>
  <si>
    <t>Krótki opis szkód</t>
  </si>
  <si>
    <t>000542008</t>
  </si>
  <si>
    <t>8411Z</t>
  </si>
  <si>
    <t>NIE</t>
  </si>
  <si>
    <t>Urząd Gminy</t>
  </si>
  <si>
    <t>Laptop Lenovo</t>
  </si>
  <si>
    <t>Router Linksys</t>
  </si>
  <si>
    <t>Fax</t>
  </si>
  <si>
    <t>Drukarka Kyocera</t>
  </si>
  <si>
    <t>Drukarka HP</t>
  </si>
  <si>
    <t>Urządzenie wielof. Epson</t>
  </si>
  <si>
    <t>Urządzenie wielof. Brother</t>
  </si>
  <si>
    <t>Komputer Deel</t>
  </si>
  <si>
    <t>Laptop Toshiba</t>
  </si>
  <si>
    <t>Chłodziarko-zamrażarka</t>
  </si>
  <si>
    <t>Projektor Benq</t>
  </si>
  <si>
    <t>Tablica interaktywna(Głebowice SP)</t>
  </si>
  <si>
    <t xml:space="preserve">Skaner HP </t>
  </si>
  <si>
    <t>Drukarka HP LJ P1102</t>
  </si>
  <si>
    <t>Kpmputer Picasso</t>
  </si>
  <si>
    <t>Dysk twardy</t>
  </si>
  <si>
    <t>Router Link WiFi</t>
  </si>
  <si>
    <t>Notebook Toschiba</t>
  </si>
  <si>
    <t>Komputer Desktop HP</t>
  </si>
  <si>
    <t>Notebook Acer</t>
  </si>
  <si>
    <t>Zasilacz APC</t>
  </si>
  <si>
    <t>Zasilacz UPC</t>
  </si>
  <si>
    <t>Laptop ASUS  (GKRPA)</t>
  </si>
  <si>
    <t>Aparat Cyfrowy Sony</t>
  </si>
  <si>
    <t>Urządzenie wielof.Canon</t>
  </si>
  <si>
    <t>Notebook Dell</t>
  </si>
  <si>
    <t>Komputer HP</t>
  </si>
  <si>
    <t>Notebook Lenovo</t>
  </si>
  <si>
    <t>Ruter Draytek</t>
  </si>
  <si>
    <t>Rejestrator cyfrowy</t>
  </si>
  <si>
    <t>Odkurzacz Zelmer</t>
  </si>
  <si>
    <t>Kamera przem. Szt.2 wewnątrz</t>
  </si>
  <si>
    <t>Kamera przem.  Wewnątrz (BOK)</t>
  </si>
  <si>
    <t>Zestaw komputerowy HP</t>
  </si>
  <si>
    <t>Serwer Deel</t>
  </si>
  <si>
    <t>Kserokopiarka Rotary</t>
  </si>
  <si>
    <t>Razem</t>
  </si>
  <si>
    <t>mienie będące w posiadaniu (użytkowane) na podstawie umów najmu, dzierżawy, użytkowania, leasingu lub umów pokrewnych</t>
  </si>
  <si>
    <t>Budynek UG</t>
  </si>
  <si>
    <t xml:space="preserve">Budynek poszkolny </t>
  </si>
  <si>
    <t>OSP-remiza strażacka</t>
  </si>
  <si>
    <t>Świetlica</t>
  </si>
  <si>
    <t>Budynek poszkolny Rudawa</t>
  </si>
  <si>
    <t>Wińsko, Pl. Wolności 2</t>
  </si>
  <si>
    <t>Iwno</t>
  </si>
  <si>
    <t>Wińsko</t>
  </si>
  <si>
    <t>Turzany</t>
  </si>
  <si>
    <t>Krzelów</t>
  </si>
  <si>
    <t>Orzeszków</t>
  </si>
  <si>
    <t>Budków</t>
  </si>
  <si>
    <t>Konary</t>
  </si>
  <si>
    <t>Wyszęcice</t>
  </si>
  <si>
    <t>Smogorzów Wielki</t>
  </si>
  <si>
    <t>Brzózka</t>
  </si>
  <si>
    <t>Chwałkowice</t>
  </si>
  <si>
    <t>Domanice</t>
  </si>
  <si>
    <t>Głębowice</t>
  </si>
  <si>
    <t>Piskorzyna</t>
  </si>
  <si>
    <t>Rudawa</t>
  </si>
  <si>
    <t>Staszowice</t>
  </si>
  <si>
    <t>Stryjno</t>
  </si>
  <si>
    <t>Węgrzce</t>
  </si>
  <si>
    <t>Buszkowice Małe</t>
  </si>
  <si>
    <t>Małowice</t>
  </si>
  <si>
    <t>Białawy Małe</t>
  </si>
  <si>
    <t>Baszyn</t>
  </si>
  <si>
    <t>Przyborów</t>
  </si>
  <si>
    <t>Moczydlnica Klasztorna</t>
  </si>
  <si>
    <t>Jakubikowice</t>
  </si>
  <si>
    <t>Łazy</t>
  </si>
  <si>
    <t>Gryżyce</t>
  </si>
  <si>
    <t>Dąbie</t>
  </si>
  <si>
    <t>Boraszyce Małe</t>
  </si>
  <si>
    <t>Boraszyce Wielkie</t>
  </si>
  <si>
    <t>Wrzeszów</t>
  </si>
  <si>
    <t>Smogorzówek</t>
  </si>
  <si>
    <t>Rajczyn</t>
  </si>
  <si>
    <t>ul. Piłsudskiego, Wińsko</t>
  </si>
  <si>
    <t>ul. Rolna 2, Wińsko</t>
  </si>
  <si>
    <t>przed 1945</t>
  </si>
  <si>
    <t>lata 60-70</t>
  </si>
  <si>
    <t>lata 70</t>
  </si>
  <si>
    <t>lata 90</t>
  </si>
  <si>
    <t>dobudówka - lata 60, stara czesc - przed 1945</t>
  </si>
  <si>
    <t>dachówka, strop drewniany, ściany murowane</t>
  </si>
  <si>
    <t>papa, strop drewniany, ściany murowane</t>
  </si>
  <si>
    <t>blacha, dtrop drewniany ściany murowane</t>
  </si>
  <si>
    <t>papa, stropodach, ściany murowane</t>
  </si>
  <si>
    <t>stropodach, papa, ściany murowane</t>
  </si>
  <si>
    <t>ściany murowane</t>
  </si>
  <si>
    <t>blachodachówka, ściany murowane</t>
  </si>
  <si>
    <t>stropodach, ściany murowane</t>
  </si>
  <si>
    <t>dachówka. Strop drewniany, ściany murowane</t>
  </si>
  <si>
    <t>blachodachówka, strop drewniany, ściany murowane</t>
  </si>
  <si>
    <t>dachówka strop drewniany ściany murowane</t>
  </si>
  <si>
    <t>blachodachówka, srop drewniany ściany murowane</t>
  </si>
  <si>
    <t>blachodachowka, strop drewniany, ściany murowane</t>
  </si>
  <si>
    <t>blachodachówka strop drewniany, ściany murowane</t>
  </si>
  <si>
    <t>blacha trapezowa, strop drewniany, ściany murowane</t>
  </si>
  <si>
    <t>papa, stropodach, ściany, murowane</t>
  </si>
  <si>
    <t>dachowka, ściany murowane, strop drewniany</t>
  </si>
  <si>
    <t>dachówka, strop drewniany, sciany murowane</t>
  </si>
  <si>
    <t>blacha, strop drewniany, ściany murowane</t>
  </si>
  <si>
    <t>blachodachówka , strop drewniany, ściany murowane</t>
  </si>
  <si>
    <t>dachowka, strop drewniany, ściany murowane</t>
  </si>
  <si>
    <t>Dachówka, strop drewniany, ściany murowane</t>
  </si>
  <si>
    <t>Blachodachówka, strop drewniany, ściany murowane</t>
  </si>
  <si>
    <t>strop drewniany, blacha, sciany murowane</t>
  </si>
  <si>
    <t>dachowka, strop drewniany, sciany murowane</t>
  </si>
  <si>
    <t>Świetlica Brzózka</t>
  </si>
  <si>
    <t>TAK</t>
  </si>
  <si>
    <t>częściowo</t>
  </si>
  <si>
    <t>Budynek mieszkalny Wińśko ul. Piłsudskiego  23</t>
  </si>
  <si>
    <t>Budynek Stary GOK</t>
  </si>
  <si>
    <t>tak</t>
  </si>
  <si>
    <t>klapa oddymiająca</t>
  </si>
  <si>
    <t>brak</t>
  </si>
  <si>
    <t>murowane, cegła ceramiczna</t>
  </si>
  <si>
    <t>drewniane</t>
  </si>
  <si>
    <t>metalowe, plastik</t>
  </si>
  <si>
    <t>-</t>
  </si>
  <si>
    <t>dachówka karpiówka, strop drewniany, ściany murowane</t>
  </si>
  <si>
    <t>papa, stropodach, sciany murowane</t>
  </si>
  <si>
    <t>brak danych</t>
  </si>
  <si>
    <t>modernizacja, remont klatki schodowej, klapa oddymiająca klatki schodowej</t>
  </si>
  <si>
    <t>remont kapitalny budynku przeprowadzony w 2017r (remont instalacji c.o., elektrycznej, wod-kan)</t>
  </si>
  <si>
    <t>dobty</t>
  </si>
  <si>
    <t>dostateczny</t>
  </si>
  <si>
    <t>bardzo dobry</t>
  </si>
  <si>
    <t>dobry</t>
  </si>
  <si>
    <t>dobra</t>
  </si>
  <si>
    <t>dostateczna</t>
  </si>
  <si>
    <t>do remontu</t>
  </si>
  <si>
    <t>zła</t>
  </si>
  <si>
    <t xml:space="preserve">OSP-remiza strażacka </t>
  </si>
  <si>
    <t>bardzo dobra</t>
  </si>
  <si>
    <t>bardzo bobra</t>
  </si>
  <si>
    <t>Świetlica Przyborów</t>
  </si>
  <si>
    <t>Świetlica Wyszęcice</t>
  </si>
  <si>
    <t>Świetlica Moczydlnica Klasztorna</t>
  </si>
  <si>
    <t>Świetlica Jakubikowice</t>
  </si>
  <si>
    <t>Kontener Łazy</t>
  </si>
  <si>
    <t>Świetlica Iwno</t>
  </si>
  <si>
    <t>Kontener Gryżyce</t>
  </si>
  <si>
    <t>Świetlica Budków</t>
  </si>
  <si>
    <t>Kontener Dąbie</t>
  </si>
  <si>
    <t>Kontener Boraszyce Małe</t>
  </si>
  <si>
    <t>Świetlica Borasyzce Wielkie</t>
  </si>
  <si>
    <t>Świetlica Wrzeszów</t>
  </si>
  <si>
    <t>Świetlica Smogorzówek</t>
  </si>
  <si>
    <t>Świetlica Rajczyn</t>
  </si>
  <si>
    <t>`</t>
  </si>
  <si>
    <t>Plac Zabaw Orzeszków</t>
  </si>
  <si>
    <t>bardzo dobre</t>
  </si>
  <si>
    <t>Budynek garażowo- magazynowy Rolna 2</t>
  </si>
  <si>
    <t>Budynek magazynowy rolna 2</t>
  </si>
  <si>
    <t>Budynek biurowo-mieszkalny rolna 2</t>
  </si>
  <si>
    <t>nie</t>
  </si>
  <si>
    <t>LP</t>
  </si>
  <si>
    <t xml:space="preserve">zabezpieczenia
(znane zabiezpieczenia p-poż i przeciw kradzieżowe) </t>
  </si>
  <si>
    <r>
      <t xml:space="preserve">2. Wykaz sprzętu elektronicznego </t>
    </r>
    <r>
      <rPr>
        <b/>
        <i/>
        <u/>
        <sz val="11"/>
        <rFont val="Arial"/>
        <family val="2"/>
        <charset val="238"/>
      </rPr>
      <t>przenośnego</t>
    </r>
    <r>
      <rPr>
        <b/>
        <i/>
        <sz val="11"/>
        <rFont val="Arial"/>
        <family val="2"/>
        <charset val="238"/>
      </rPr>
      <t xml:space="preserve"> </t>
    </r>
  </si>
  <si>
    <t>mercedes</t>
  </si>
  <si>
    <t>LP 709</t>
  </si>
  <si>
    <t>DWL 98HG</t>
  </si>
  <si>
    <t>SPECJALNY POŻARNICZY</t>
  </si>
  <si>
    <t>1980.06.27</t>
  </si>
  <si>
    <t>18.03.2017</t>
  </si>
  <si>
    <t>6500kg</t>
  </si>
  <si>
    <t xml:space="preserve">nie </t>
  </si>
  <si>
    <t>nie dotyczy</t>
  </si>
  <si>
    <t>magirus deutz</t>
  </si>
  <si>
    <t xml:space="preserve"> 17D FA</t>
  </si>
  <si>
    <t>DWLX180</t>
  </si>
  <si>
    <t>21.01.2018</t>
  </si>
  <si>
    <t>11000kg</t>
  </si>
  <si>
    <t>170 D 11 FA</t>
  </si>
  <si>
    <t>1975.10.15</t>
  </si>
  <si>
    <t>16.12.2017</t>
  </si>
  <si>
    <t>26.10.2016</t>
  </si>
  <si>
    <t>25.10.2017</t>
  </si>
  <si>
    <t xml:space="preserve">Jelcz </t>
  </si>
  <si>
    <t>SUJP325DSH0015018</t>
  </si>
  <si>
    <t>DWL E 581</t>
  </si>
  <si>
    <t>1987.06.12</t>
  </si>
  <si>
    <t>21.12.2017</t>
  </si>
  <si>
    <t>15690kg</t>
  </si>
  <si>
    <t>1984.08.22</t>
  </si>
  <si>
    <t>31.10.2017</t>
  </si>
  <si>
    <t>IVECO</t>
  </si>
  <si>
    <t>MAGIRUS</t>
  </si>
  <si>
    <t>DWL 98SU</t>
  </si>
  <si>
    <t>16.02.2017</t>
  </si>
  <si>
    <t>Nie dotyczy</t>
  </si>
  <si>
    <t>P244L10722</t>
  </si>
  <si>
    <t>DWL98TR</t>
  </si>
  <si>
    <t>22.07.2017</t>
  </si>
  <si>
    <t>LUBLIN</t>
  </si>
  <si>
    <t>SUL332212X0038814</t>
  </si>
  <si>
    <t>DWL 40TY</t>
  </si>
  <si>
    <t>SAMOCHÓD CIEZAROWY</t>
  </si>
  <si>
    <t>1999.11.10</t>
  </si>
  <si>
    <t>17.02.2017</t>
  </si>
  <si>
    <t>2900kg</t>
  </si>
  <si>
    <t>03.02.2017</t>
  </si>
  <si>
    <t>02.02.2018</t>
  </si>
  <si>
    <t>STAR</t>
  </si>
  <si>
    <t>A26</t>
  </si>
  <si>
    <t>DWLX059</t>
  </si>
  <si>
    <t>SAMOCHOD SPECJALNY</t>
  </si>
  <si>
    <t>1974.02.14</t>
  </si>
  <si>
    <t>BRAK WAŻNYCH</t>
  </si>
  <si>
    <t>9300kg</t>
  </si>
  <si>
    <t>MAN</t>
  </si>
  <si>
    <t>TGM13.290 4X4 BL</t>
  </si>
  <si>
    <t>WMAN36ZZ2EY318490</t>
  </si>
  <si>
    <t>DWL 21WF</t>
  </si>
  <si>
    <t>03.11.2017</t>
  </si>
  <si>
    <t>15 500kg</t>
  </si>
  <si>
    <t xml:space="preserve">Star </t>
  </si>
  <si>
    <t>DWL94GH</t>
  </si>
  <si>
    <t>1982.08.14</t>
  </si>
  <si>
    <t>Tabela nr 4 - Wykaz pojazdów w Gminie Wińsko</t>
  </si>
  <si>
    <t>Adres</t>
  </si>
  <si>
    <t>PKD</t>
  </si>
  <si>
    <t>Rodzaj prowadzonej działalności (opisowo)</t>
  </si>
  <si>
    <t>Liczba pracowników</t>
  </si>
  <si>
    <t>Liczba uczniów/ wychowanków/ pensjonariuszy</t>
  </si>
  <si>
    <t>Planowane imprezy w ciągu roku (nie biletowane i nie podlegające ubezpieczeniu obowiązkowemu OC)</t>
  </si>
  <si>
    <t>Budżet roczny</t>
  </si>
  <si>
    <t>Gminny Ośrodek Pomocy Społecznej</t>
  </si>
  <si>
    <t>8899Z</t>
  </si>
  <si>
    <t>Tabela nr 1 - Informacje ogólne do oceny ryzyka w Gminie Wińsko</t>
  </si>
  <si>
    <t>Plac Wolności 2, 56-160 Wińsko</t>
  </si>
  <si>
    <t xml:space="preserve">administracja </t>
  </si>
  <si>
    <t>Gminny  Ośrodek Pomocy Społecznej</t>
  </si>
  <si>
    <t>Pl.Wolności 13   56-160 Wińsko</t>
  </si>
  <si>
    <t>005952892</t>
  </si>
  <si>
    <t>pomoc społeczna</t>
  </si>
  <si>
    <t>Kolektory słoneczne</t>
  </si>
  <si>
    <t>Budynek biurowy własność Gminy Wińsko</t>
  </si>
  <si>
    <t>1970 - po modernizacji</t>
  </si>
  <si>
    <t>Wińsko, Pl. Wolności 13</t>
  </si>
  <si>
    <t>blachodachówka, strop murowany ściany murowane</t>
  </si>
  <si>
    <t>Zestaw komputerowy</t>
  </si>
  <si>
    <t>Kserokopiarka</t>
  </si>
  <si>
    <t>Drukarka  HP LaserJet</t>
  </si>
  <si>
    <r>
      <t xml:space="preserve">1. Wykaz sprzętu elektronicznego </t>
    </r>
    <r>
      <rPr>
        <b/>
        <i/>
        <u/>
        <sz val="11"/>
        <rFont val="Arial"/>
        <family val="2"/>
        <charset val="238"/>
      </rPr>
      <t>stacjonarnego</t>
    </r>
    <r>
      <rPr>
        <b/>
        <i/>
        <sz val="11"/>
        <rFont val="Arial"/>
        <family val="2"/>
        <charset val="238"/>
      </rPr>
      <t xml:space="preserve"> </t>
    </r>
  </si>
  <si>
    <t>1. Urząd Gminy</t>
  </si>
  <si>
    <t>2. Gminny Ośrodek Pomocy Społecznej</t>
  </si>
  <si>
    <t>Jednostka</t>
  </si>
  <si>
    <t>Urządzenia i wyposażenie</t>
  </si>
  <si>
    <t>W tym zbiory bibioteczne</t>
  </si>
  <si>
    <t>Gminny Ośrodek Kultury</t>
  </si>
  <si>
    <t>021156622</t>
  </si>
  <si>
    <t>ul. Piłsudskiego 42 56-160 Wińsko</t>
  </si>
  <si>
    <t>9004Z</t>
  </si>
  <si>
    <t>działalność kulturalna</t>
  </si>
  <si>
    <t xml:space="preserve">GOK </t>
  </si>
  <si>
    <t>Sala widowiskowa GOK z łacznikiem(byłe kino)</t>
  </si>
  <si>
    <t>Komputer DELL Vostro – 4 szt.</t>
  </si>
  <si>
    <t xml:space="preserve">Serwer DELL </t>
  </si>
  <si>
    <t>Monitor Ben Q – 5 szt.</t>
  </si>
  <si>
    <t>Urządzenie Wielofunkcyjne Kyocera</t>
  </si>
  <si>
    <t>UPS Ever Duo – 3 szt.</t>
  </si>
  <si>
    <t>Router Netis – 3 szt.</t>
  </si>
  <si>
    <t>Skaner kodów kreskowych – 4 szt.</t>
  </si>
  <si>
    <t>Dysk zewnętrzny</t>
  </si>
  <si>
    <t>3. Gminny Ośrodek Kultury</t>
  </si>
  <si>
    <r>
      <t xml:space="preserve">1. Wykaz sprzętu elektronicznego </t>
    </r>
    <r>
      <rPr>
        <b/>
        <i/>
        <u/>
        <sz val="11"/>
        <rFont val="Arial"/>
        <family val="2"/>
        <charset val="238"/>
      </rPr>
      <t>stacjonarnego</t>
    </r>
  </si>
  <si>
    <t>Laptop DELL LATITUDE</t>
  </si>
  <si>
    <t>Szkoła Podstawowa im.Jana Adama de Garnier w Głębowicach</t>
  </si>
  <si>
    <t>Głębowice 10,  56-160 Wińsko</t>
  </si>
  <si>
    <t>edukacja</t>
  </si>
  <si>
    <t>8520Z</t>
  </si>
  <si>
    <t>Szkoła</t>
  </si>
  <si>
    <t>Głębowice 10</t>
  </si>
  <si>
    <t>Kontener</t>
  </si>
  <si>
    <t>Telewizor Samsung 32</t>
  </si>
  <si>
    <t>odtwarzacz DVD</t>
  </si>
  <si>
    <t>Aparat fotograficzny</t>
  </si>
  <si>
    <r>
      <t xml:space="preserve">2. Wykaz sprzętu elektronicznego </t>
    </r>
    <r>
      <rPr>
        <b/>
        <i/>
        <u/>
        <sz val="11"/>
        <rFont val="Arial"/>
        <family val="2"/>
        <charset val="238"/>
      </rPr>
      <t>przenośnego</t>
    </r>
  </si>
  <si>
    <t>4. Szkoła Podstawowa im.Jana Adama de Garnier w Głębowicach</t>
  </si>
  <si>
    <t>Szkoła Podstawowa w Krzelowie</t>
  </si>
  <si>
    <t>Krzelów 125, 56-160 Wińsko</t>
  </si>
  <si>
    <t>001181392</t>
  </si>
  <si>
    <t>szatnia, stołówka</t>
  </si>
  <si>
    <t>Szkoła Podstawowa</t>
  </si>
  <si>
    <t>Tak</t>
  </si>
  <si>
    <t>Nie</t>
  </si>
  <si>
    <t>12 gaśnic, w tym: GR-6szt; UGS-1szt; GR4-1szt.   Hydranty -3 szt.</t>
  </si>
  <si>
    <t>Krzelów 125</t>
  </si>
  <si>
    <t>cegła</t>
  </si>
  <si>
    <t>blachodachówka, papa</t>
  </si>
  <si>
    <t>500m</t>
  </si>
  <si>
    <t>2015 wykonanie wentylacji</t>
  </si>
  <si>
    <t>zły</t>
  </si>
  <si>
    <t>Komputer Asus</t>
  </si>
  <si>
    <t>Urządzenie wielof.HP</t>
  </si>
  <si>
    <t>Fax Panasonic KX FC</t>
  </si>
  <si>
    <t>Urządzenie wielof. Kyocera</t>
  </si>
  <si>
    <t>5. Szkoła Podstawowa w Krzelowie</t>
  </si>
  <si>
    <t>Laptop Medion</t>
  </si>
  <si>
    <t>Radiomagnetofon Eltron</t>
  </si>
  <si>
    <t>Radiomagnetofon Grundig</t>
  </si>
  <si>
    <t>Laptop Lenovo G50</t>
  </si>
  <si>
    <t>Laptop Lenovo 4GB 500GB</t>
  </si>
  <si>
    <t>Szkoła Podstawowa w Orzeszkowie</t>
  </si>
  <si>
    <t>Orzeszków 8, 56-160 Wińsko</t>
  </si>
  <si>
    <t>001181162</t>
  </si>
  <si>
    <t>place zabaw, szatnia, stołówka, sala gimnastyczna</t>
  </si>
  <si>
    <t>5 (około100 osób)</t>
  </si>
  <si>
    <t>hydranty - 2 szt. oraz gaśnice zgodnie z obowiązujacymi przepisami</t>
  </si>
  <si>
    <t>Orzeszków 9</t>
  </si>
  <si>
    <t>cegła pełna</t>
  </si>
  <si>
    <t>konstrukcja drewniana pokryta dachówką</t>
  </si>
  <si>
    <t>rzeka Odra  - około 5 km</t>
  </si>
  <si>
    <t>2010 r.- adaptacja poddasza na oddział przedszkolny                   2013 r. przebudowa  kuchni szkolnej- 6.100,-zł.</t>
  </si>
  <si>
    <t>stan  dobry</t>
  </si>
  <si>
    <t>dostateczny /do remontu/</t>
  </si>
  <si>
    <t>instalacja alarmowa w pracowni komputerowej</t>
  </si>
  <si>
    <t>DZ-3</t>
  </si>
  <si>
    <t>stropodach pokryty  papą</t>
  </si>
  <si>
    <t>2014 r. - gruntowny  remont dachu - 24.477,-zł.</t>
  </si>
  <si>
    <t>tablica interaktywna -projekt WUW</t>
  </si>
  <si>
    <t>DVD Sony</t>
  </si>
  <si>
    <t>Urzadzenie wielofunkcyjne HP</t>
  </si>
  <si>
    <t>Radiomagnetofon JVS</t>
  </si>
  <si>
    <t>Odtwarzacz DVD</t>
  </si>
  <si>
    <t>drukarka Samsung</t>
  </si>
  <si>
    <t>drukarka Brother</t>
  </si>
  <si>
    <t>projektor Benq-projekt WUW</t>
  </si>
  <si>
    <t>Laptop Asus</t>
  </si>
  <si>
    <t>Niszczarka Felowes</t>
  </si>
  <si>
    <t xml:space="preserve">zestaw nagłaśnający </t>
  </si>
  <si>
    <t>Notebook HP</t>
  </si>
  <si>
    <t xml:space="preserve"> Zespół Szkół Publicznych w Wińsku</t>
  </si>
  <si>
    <t>933022479</t>
  </si>
  <si>
    <t>8560Z 
8010C</t>
  </si>
  <si>
    <t>56-160 Wińsko, ul.Nowa 2</t>
  </si>
  <si>
    <t>Zespół Szkół Publicznych w Wińsku</t>
  </si>
  <si>
    <t>Przedszkole</t>
  </si>
  <si>
    <t>zajęcia dydatkyczno-opiekuńczo-wychowawcze</t>
  </si>
  <si>
    <t>3 gaśnice proszkowe,           2 hydranty</t>
  </si>
  <si>
    <t>Wińsko ul.Nowa 2</t>
  </si>
  <si>
    <t>prefabrykaty z płyt kanałowych typu 'Żerań"</t>
  </si>
  <si>
    <t>żelbetowa</t>
  </si>
  <si>
    <t>do konserwacji na całej powierzchni</t>
  </si>
  <si>
    <t xml:space="preserve">skuteczność ochronna zachowana </t>
  </si>
  <si>
    <t>wod-kan. dostateczny,co-dobry</t>
  </si>
  <si>
    <t>dobra  PCV</t>
  </si>
  <si>
    <t>parter +2 kondygnacje</t>
  </si>
  <si>
    <t>26 gaśnic proszkowych, 16 hydrantów</t>
  </si>
  <si>
    <t>wod-kan dostateczny,co-dobry</t>
  </si>
  <si>
    <t>parter+3 kondygnacje</t>
  </si>
  <si>
    <t>winda towarowa</t>
  </si>
  <si>
    <t>Sala sportowa</t>
  </si>
  <si>
    <t>zajęcia sportowe</t>
  </si>
  <si>
    <t>4 gaśnice proszkowe,               3 hydranty</t>
  </si>
  <si>
    <t>bloczki  suporex</t>
  </si>
  <si>
    <t>typu teriva</t>
  </si>
  <si>
    <t xml:space="preserve">nie dotyczy </t>
  </si>
  <si>
    <t>parter+1  kondygnacja</t>
  </si>
  <si>
    <t>Lokal mieszkalny (w budynku szkoły)</t>
  </si>
  <si>
    <t>Predszkole,szkoła,lokal mieszkalny stanowią zwartą zabudowę</t>
  </si>
  <si>
    <t>Telewizor LG 50"</t>
  </si>
  <si>
    <t>Tablica interaktywna-projekt WUW</t>
  </si>
  <si>
    <t>Kserokopiarka Minolta</t>
  </si>
  <si>
    <t xml:space="preserve">Komputer Adax Delta </t>
  </si>
  <si>
    <t>Drukarka Canon</t>
  </si>
  <si>
    <t>Drukarka Brother</t>
  </si>
  <si>
    <t>Monitor ACC</t>
  </si>
  <si>
    <t>Drukarka HP LJ</t>
  </si>
  <si>
    <t>Centrala telef. IPU</t>
  </si>
  <si>
    <t>Lexmark urządzenie wielof.</t>
  </si>
  <si>
    <t>Komputer A4</t>
  </si>
  <si>
    <t>Organy elektryczne Yamaha</t>
  </si>
  <si>
    <t>Sprzęt komputerowy e-szkoła</t>
  </si>
  <si>
    <t>Zestaw komputerowy Lenovo</t>
  </si>
  <si>
    <t>Dyktafon cyfrowy</t>
  </si>
  <si>
    <t>Projektor NEC</t>
  </si>
  <si>
    <t>Projektor Acer</t>
  </si>
  <si>
    <t>Projektor Acer szt.2</t>
  </si>
  <si>
    <t>Projektor</t>
  </si>
  <si>
    <t>Projektor Benq-projekt WUW</t>
  </si>
  <si>
    <t>Kamera cyfrowa JVS</t>
  </si>
  <si>
    <t>Aparat fotograficzny EC sT</t>
  </si>
  <si>
    <t>Notebook HP 250</t>
  </si>
  <si>
    <t>OkurzaczNilifisk</t>
  </si>
  <si>
    <t xml:space="preserve">  Zespół Szkół Publicznych w Wińsku</t>
  </si>
  <si>
    <t>6. Szkoła Podstawowa w Orzeszkowie</t>
  </si>
  <si>
    <t>7. Zespół Szkół Publicznych w Wińsku</t>
  </si>
  <si>
    <t>ZSP łącznie - 4219m ²</t>
  </si>
  <si>
    <t>453 m²</t>
  </si>
  <si>
    <t>Tabela nr 3 - Wykaz sprzętu elektronicznego w Gminie Wińsko</t>
  </si>
  <si>
    <t>INFORMACJA O MAJĄTKU TRWAŁYM GMINY WIŃSKO</t>
  </si>
  <si>
    <t xml:space="preserve">Suma ubepieczenia </t>
  </si>
  <si>
    <t>Sprzęt stacjonarny</t>
  </si>
  <si>
    <t>Sprzęt przenośny</t>
  </si>
  <si>
    <t>Monitoring</t>
  </si>
  <si>
    <t>DWLP115</t>
  </si>
  <si>
    <t>Przyczepa</t>
  </si>
  <si>
    <t>Sanok</t>
  </si>
  <si>
    <t>01.01.2018</t>
  </si>
  <si>
    <t>31.12.2018</t>
  </si>
  <si>
    <t>DWLE554</t>
  </si>
  <si>
    <t>25.06.2018</t>
  </si>
  <si>
    <t>24.06.2019</t>
  </si>
  <si>
    <t>Ursus</t>
  </si>
  <si>
    <t>C330</t>
  </si>
  <si>
    <t>DWLM079</t>
  </si>
  <si>
    <t>ciągnik rolniczy</t>
  </si>
  <si>
    <t>06.01.2018</t>
  </si>
  <si>
    <t>05.01.2019</t>
  </si>
  <si>
    <t>09.01.2018</t>
  </si>
  <si>
    <t>08.01.2019</t>
  </si>
  <si>
    <t>26.07.2017</t>
  </si>
  <si>
    <t>25.07.2018</t>
  </si>
  <si>
    <t xml:space="preserve">Ford </t>
  </si>
  <si>
    <t>Transit</t>
  </si>
  <si>
    <t>WF0SXXBDFS8L28819</t>
  </si>
  <si>
    <t>DWL39HA</t>
  </si>
  <si>
    <t>OSOBOWY</t>
  </si>
  <si>
    <t>2008.11.20</t>
  </si>
  <si>
    <t>20.11.2017</t>
  </si>
  <si>
    <t>19.11.2018</t>
  </si>
  <si>
    <t>1980.08.07</t>
  </si>
  <si>
    <t>008 GMB 2,5/8</t>
  </si>
  <si>
    <t>22.03.2018</t>
  </si>
  <si>
    <t>21.03.2018</t>
  </si>
  <si>
    <t>30.10.2017</t>
  </si>
  <si>
    <t>29.10.2018</t>
  </si>
  <si>
    <t>Gmina Wińsko</t>
  </si>
  <si>
    <r>
      <t>Zielona Karta***</t>
    </r>
    <r>
      <rPr>
        <sz val="12"/>
        <color theme="1"/>
        <rFont val="Arial"/>
        <family val="2"/>
        <charset val="238"/>
      </rPr>
      <t xml:space="preserve"> (kraj)</t>
    </r>
  </si>
  <si>
    <r>
      <t xml:space="preserve">nazwa środka trwałego oraz informacja, czy urządzenie zainstalowane jest </t>
    </r>
    <r>
      <rPr>
        <b/>
        <u/>
        <sz val="11"/>
        <rFont val="Arial"/>
        <family val="2"/>
        <charset val="238"/>
      </rPr>
      <t>wewnątrz budynku</t>
    </r>
    <r>
      <rPr>
        <b/>
        <sz val="11"/>
        <rFont val="Arial"/>
        <family val="2"/>
        <charset val="238"/>
      </rPr>
      <t xml:space="preserve">, czy </t>
    </r>
    <r>
      <rPr>
        <b/>
        <u/>
        <sz val="11"/>
        <rFont val="Arial"/>
        <family val="2"/>
        <charset val="238"/>
      </rPr>
      <t>na zewnątrz</t>
    </r>
  </si>
  <si>
    <t>DWL77FA</t>
  </si>
  <si>
    <t>DWL 09AU</t>
  </si>
  <si>
    <t>1984.12.28</t>
  </si>
  <si>
    <t>1987.09.11</t>
  </si>
  <si>
    <t>Zakład Gospodarki Komunalnej i Mieszkaniowej</t>
  </si>
  <si>
    <t>Suma ubezpiecznia ( z VAT)</t>
  </si>
  <si>
    <t>13.10.2017</t>
  </si>
  <si>
    <t>19.01.2018</t>
  </si>
  <si>
    <t>włamanie, kradzież wyposażenia placu zabaw</t>
  </si>
  <si>
    <t>01.04.2015</t>
  </si>
  <si>
    <t>uszkodzenie dachu</t>
  </si>
  <si>
    <t>ogień i inne zdarzenia losowe</t>
  </si>
  <si>
    <t>15.06.2015</t>
  </si>
  <si>
    <t>dewastacja- uszkodzenie drzwi</t>
  </si>
  <si>
    <t>22.06.2015</t>
  </si>
  <si>
    <t>zalanie wskutek burzy</t>
  </si>
  <si>
    <t>15.08.2015</t>
  </si>
  <si>
    <t>deszcz nawalny - zalany sufit</t>
  </si>
  <si>
    <t>26.02.2016</t>
  </si>
  <si>
    <t>częściowe stłuczenie szyb w szatni i klasie</t>
  </si>
  <si>
    <t>szyby i inne przedmioty od stłuczenia</t>
  </si>
  <si>
    <t>16.06.2014</t>
  </si>
  <si>
    <t>Informacje o szkodach majątkowych i komunikacyjnych w latach 01.01.2013 - 23.02.2017</t>
  </si>
  <si>
    <t xml:space="preserve">kradzież </t>
  </si>
  <si>
    <t>Rodzaj ubezpieczenia</t>
  </si>
  <si>
    <t>O</t>
  </si>
  <si>
    <t>KB</t>
  </si>
  <si>
    <t>Rodzaj wartości ( KB- księgowa brutto, O- odtworzeniowa)</t>
  </si>
  <si>
    <t>ul. Piłsudskiego 31, 56-160 Wińsko</t>
  </si>
  <si>
    <t>II część zamówienia:</t>
  </si>
  <si>
    <t>ul. Rolna 2/1
56-160 Wińsko</t>
  </si>
  <si>
    <t>Gminny Ośrodek Sportu, Rekreacji i Turystyki</t>
  </si>
  <si>
    <t>Suma ubezpieczenia</t>
  </si>
  <si>
    <r>
      <t xml:space="preserve">Opis stanu technicznego budynku wg poniższych elementów budynku </t>
    </r>
    <r>
      <rPr>
        <b/>
        <sz val="11"/>
        <color indexed="60"/>
        <rFont val="Arial"/>
        <family val="2"/>
        <charset val="238"/>
      </rPr>
      <t/>
    </r>
  </si>
  <si>
    <t>022230250</t>
  </si>
  <si>
    <t>D-47A</t>
  </si>
  <si>
    <t>SUSM69ZZZ1F000236</t>
  </si>
  <si>
    <t>12.157LC</t>
  </si>
  <si>
    <t>Asenizacyjny</t>
  </si>
  <si>
    <t>02.09.2017</t>
  </si>
  <si>
    <t>SAMOCHÓD SPECJALNY</t>
  </si>
  <si>
    <t>Zakład Gospodarki Komunalnej i Mieszkaniowej - Użytkownik</t>
  </si>
  <si>
    <t>Zakład Gospodarki Komunalnej i Mieszkaniowej - Ubezpieczający, Ubezpieczony</t>
  </si>
  <si>
    <t>2014.10.30</t>
  </si>
  <si>
    <t>1980.06.09</t>
  </si>
  <si>
    <t>2001.07.31</t>
  </si>
  <si>
    <t>1981.01.29</t>
  </si>
  <si>
    <r>
      <t>Poj. 
(cm</t>
    </r>
    <r>
      <rPr>
        <b/>
        <sz val="14"/>
        <rFont val="Czcionka tekstu podstawowego"/>
        <charset val="238"/>
      </rPr>
      <t>³</t>
    </r>
    <r>
      <rPr>
        <b/>
        <sz val="8.4"/>
        <rFont val="Arial"/>
        <family val="2"/>
        <charset val="238"/>
      </rPr>
      <t>)</t>
    </r>
  </si>
  <si>
    <t>8424.00</t>
  </si>
  <si>
    <t>Zakres ubezpieczenia</t>
  </si>
  <si>
    <t>OC</t>
  </si>
  <si>
    <t>NNW</t>
  </si>
  <si>
    <t>AC</t>
  </si>
  <si>
    <t>ASS</t>
  </si>
  <si>
    <t>x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</si>
</sst>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</font>
    <font>
      <sz val="12"/>
      <name val="Arial"/>
      <family val="2"/>
      <charset val="238"/>
    </font>
    <font>
      <sz val="10"/>
      <name val="Arial CE"/>
      <charset val="238"/>
    </font>
    <font>
      <b/>
      <u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sz val="13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6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name val="Czcionka tekstu podstawowego"/>
      <charset val="238"/>
    </font>
    <font>
      <b/>
      <sz val="8.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4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356">
    <xf numFmtId="0" fontId="0" fillId="0" borderId="0" xfId="0"/>
    <xf numFmtId="0" fontId="5" fillId="0" borderId="0" xfId="0" applyFont="1" applyFill="1"/>
    <xf numFmtId="0" fontId="2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26" xfId="5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 wrapText="1"/>
    </xf>
    <xf numFmtId="0" fontId="2" fillId="0" borderId="0" xfId="5" applyAlignment="1">
      <alignment horizontal="center" vertical="center" wrapText="1"/>
    </xf>
    <xf numFmtId="0" fontId="17" fillId="0" borderId="0" xfId="5" applyFont="1" applyAlignment="1">
      <alignment vertical="center" wrapText="1"/>
    </xf>
    <xf numFmtId="164" fontId="2" fillId="0" borderId="0" xfId="5" applyNumberFormat="1" applyAlignment="1">
      <alignment vertical="center" wrapText="1"/>
    </xf>
    <xf numFmtId="164" fontId="17" fillId="0" borderId="0" xfId="5" applyNumberFormat="1" applyFont="1" applyAlignment="1">
      <alignment horizontal="right" vertical="center" wrapText="1"/>
    </xf>
    <xf numFmtId="0" fontId="2" fillId="0" borderId="0" xfId="5" applyAlignment="1">
      <alignment vertical="center" wrapText="1"/>
    </xf>
    <xf numFmtId="0" fontId="2" fillId="0" borderId="4" xfId="5" applyFont="1" applyFill="1" applyBorder="1" applyAlignment="1">
      <alignment vertical="center" wrapText="1"/>
    </xf>
    <xf numFmtId="44" fontId="2" fillId="0" borderId="4" xfId="6" applyFont="1" applyFill="1" applyBorder="1" applyAlignment="1">
      <alignment horizontal="right" vertical="center" wrapText="1"/>
    </xf>
    <xf numFmtId="0" fontId="2" fillId="0" borderId="0" xfId="5" applyFill="1" applyAlignment="1">
      <alignment vertical="center" wrapText="1"/>
    </xf>
    <xf numFmtId="164" fontId="2" fillId="2" borderId="4" xfId="5" applyNumberFormat="1" applyFont="1" applyFill="1" applyBorder="1" applyAlignment="1">
      <alignment horizontal="right" vertical="center" wrapText="1"/>
    </xf>
    <xf numFmtId="164" fontId="2" fillId="2" borderId="4" xfId="5" applyNumberFormat="1" applyFill="1" applyBorder="1" applyAlignment="1">
      <alignment vertical="center" wrapText="1"/>
    </xf>
    <xf numFmtId="164" fontId="2" fillId="2" borderId="4" xfId="5" applyNumberFormat="1" applyFill="1" applyBorder="1" applyAlignment="1">
      <alignment horizontal="right" vertical="center" wrapText="1"/>
    </xf>
    <xf numFmtId="164" fontId="2" fillId="0" borderId="0" xfId="5" applyNumberFormat="1" applyFill="1" applyAlignment="1">
      <alignment vertical="center" wrapText="1"/>
    </xf>
    <xf numFmtId="0" fontId="2" fillId="2" borderId="4" xfId="5" applyFont="1" applyFill="1" applyBorder="1" applyAlignment="1">
      <alignment vertical="center" wrapText="1"/>
    </xf>
    <xf numFmtId="44" fontId="2" fillId="2" borderId="4" xfId="6" applyFont="1" applyFill="1" applyBorder="1" applyAlignment="1">
      <alignment horizontal="right" vertical="center" wrapText="1"/>
    </xf>
    <xf numFmtId="0" fontId="2" fillId="2" borderId="0" xfId="5" applyFill="1" applyAlignment="1">
      <alignment vertical="center" wrapText="1"/>
    </xf>
    <xf numFmtId="49" fontId="2" fillId="2" borderId="4" xfId="5" applyNumberFormat="1" applyFont="1" applyFill="1" applyBorder="1" applyAlignment="1">
      <alignment vertical="center" wrapText="1"/>
    </xf>
    <xf numFmtId="44" fontId="0" fillId="2" borderId="4" xfId="6" applyFont="1" applyFill="1" applyBorder="1" applyAlignment="1">
      <alignment vertical="center" wrapText="1"/>
    </xf>
    <xf numFmtId="44" fontId="0" fillId="2" borderId="22" xfId="6" applyFont="1" applyFill="1" applyBorder="1" applyAlignment="1">
      <alignment vertical="center"/>
    </xf>
    <xf numFmtId="44" fontId="0" fillId="2" borderId="4" xfId="1" applyFont="1" applyFill="1" applyBorder="1" applyAlignment="1">
      <alignment vertical="center" wrapText="1"/>
    </xf>
    <xf numFmtId="44" fontId="5" fillId="0" borderId="0" xfId="1" applyFont="1" applyFill="1"/>
    <xf numFmtId="44" fontId="2" fillId="2" borderId="4" xfId="1" applyFont="1" applyFill="1" applyBorder="1" applyAlignment="1">
      <alignment vertical="center"/>
    </xf>
    <xf numFmtId="0" fontId="9" fillId="0" borderId="31" xfId="4" applyFont="1" applyBorder="1" applyAlignment="1">
      <alignment horizontal="center" vertical="center" wrapText="1"/>
    </xf>
    <xf numFmtId="0" fontId="9" fillId="0" borderId="30" xfId="4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 wrapText="1"/>
    </xf>
    <xf numFmtId="0" fontId="5" fillId="0" borderId="0" xfId="5" applyFont="1" applyAlignment="1">
      <alignment horizontal="center" vertical="center" wrapText="1"/>
    </xf>
    <xf numFmtId="0" fontId="9" fillId="0" borderId="26" xfId="5" applyFont="1" applyBorder="1" applyAlignment="1">
      <alignment horizontal="center" vertical="center" wrapText="1"/>
    </xf>
    <xf numFmtId="0" fontId="9" fillId="0" borderId="35" xfId="5" applyFont="1" applyBorder="1" applyAlignment="1">
      <alignment horizontal="center" vertical="center" wrapText="1"/>
    </xf>
    <xf numFmtId="0" fontId="9" fillId="0" borderId="37" xfId="5" applyFont="1" applyBorder="1" applyAlignment="1">
      <alignment horizontal="center" vertical="center" wrapText="1"/>
    </xf>
    <xf numFmtId="0" fontId="9" fillId="0" borderId="27" xfId="5" applyFont="1" applyBorder="1" applyAlignment="1">
      <alignment horizontal="center" vertical="center" wrapText="1"/>
    </xf>
    <xf numFmtId="0" fontId="9" fillId="0" borderId="36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left" vertical="center" wrapText="1"/>
    </xf>
    <xf numFmtId="0" fontId="5" fillId="0" borderId="17" xfId="5" quotePrefix="1" applyFont="1" applyFill="1" applyBorder="1" applyAlignment="1">
      <alignment horizontal="center" vertical="center" wrapText="1"/>
    </xf>
    <xf numFmtId="44" fontId="5" fillId="0" borderId="4" xfId="6" applyFont="1" applyBorder="1" applyAlignment="1">
      <alignment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4" xfId="5" quotePrefix="1" applyFont="1" applyFill="1" applyBorder="1" applyAlignment="1">
      <alignment horizontal="center" vertical="center" wrapText="1"/>
    </xf>
    <xf numFmtId="44" fontId="5" fillId="0" borderId="4" xfId="6" applyFont="1" applyFill="1" applyBorder="1" applyAlignment="1">
      <alignment vertical="center" wrapText="1"/>
    </xf>
    <xf numFmtId="0" fontId="5" fillId="0" borderId="0" xfId="5" applyFont="1" applyFill="1" applyAlignment="1">
      <alignment vertical="center" wrapText="1"/>
    </xf>
    <xf numFmtId="0" fontId="5" fillId="0" borderId="4" xfId="5" applyFont="1" applyBorder="1" applyAlignment="1">
      <alignment horizontal="center" vertical="center" wrapText="1"/>
    </xf>
    <xf numFmtId="49" fontId="5" fillId="0" borderId="4" xfId="5" quotePrefix="1" applyNumberFormat="1" applyFont="1" applyFill="1" applyBorder="1" applyAlignment="1">
      <alignment horizontal="center" vertical="center" wrapText="1"/>
    </xf>
    <xf numFmtId="49" fontId="5" fillId="0" borderId="4" xfId="5" applyNumberFormat="1" applyFont="1" applyFill="1" applyBorder="1" applyAlignment="1">
      <alignment horizontal="center" vertical="center" wrapText="1"/>
    </xf>
    <xf numFmtId="44" fontId="5" fillId="0" borderId="4" xfId="6" applyFont="1" applyFill="1" applyBorder="1"/>
    <xf numFmtId="0" fontId="19" fillId="0" borderId="0" xfId="0" applyFont="1"/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" fontId="9" fillId="2" borderId="2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19" fillId="0" borderId="4" xfId="0" applyFont="1" applyBorder="1"/>
    <xf numFmtId="44" fontId="5" fillId="2" borderId="4" xfId="1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2" borderId="4" xfId="0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1" fontId="5" fillId="0" borderId="4" xfId="0" applyNumberFormat="1" applyFont="1" applyBorder="1" applyAlignment="1" applyProtection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7" xfId="0" applyFont="1" applyFill="1" applyBorder="1"/>
    <xf numFmtId="0" fontId="19" fillId="0" borderId="26" xfId="0" applyFont="1" applyBorder="1"/>
    <xf numFmtId="0" fontId="19" fillId="0" borderId="4" xfId="4" applyFont="1" applyBorder="1" applyAlignment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44" fontId="5" fillId="2" borderId="4" xfId="1" applyFont="1" applyFill="1" applyBorder="1" applyAlignment="1" applyProtection="1">
      <alignment horizontal="right" vertical="center" wrapText="1"/>
    </xf>
    <xf numFmtId="0" fontId="23" fillId="0" borderId="0" xfId="4" applyFont="1"/>
    <xf numFmtId="0" fontId="5" fillId="2" borderId="4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/>
    <xf numFmtId="44" fontId="5" fillId="0" borderId="17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5" fillId="0" borderId="9" xfId="0" applyFont="1" applyFill="1" applyBorder="1"/>
    <xf numFmtId="0" fontId="5" fillId="0" borderId="9" xfId="0" applyFont="1" applyFill="1" applyBorder="1" applyAlignment="1">
      <alignment wrapText="1"/>
    </xf>
    <xf numFmtId="0" fontId="5" fillId="0" borderId="21" xfId="0" applyFont="1" applyFill="1" applyBorder="1"/>
    <xf numFmtId="44" fontId="5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wrapText="1"/>
    </xf>
    <xf numFmtId="0" fontId="5" fillId="0" borderId="23" xfId="0" applyFont="1" applyFill="1" applyBorder="1"/>
    <xf numFmtId="44" fontId="5" fillId="0" borderId="22" xfId="1" applyFont="1" applyFill="1" applyBorder="1" applyAlignment="1">
      <alignment vertical="center" wrapText="1"/>
    </xf>
    <xf numFmtId="0" fontId="5" fillId="0" borderId="15" xfId="0" applyFont="1" applyFill="1" applyBorder="1"/>
    <xf numFmtId="0" fontId="5" fillId="0" borderId="20" xfId="0" applyFont="1" applyFill="1" applyBorder="1"/>
    <xf numFmtId="0" fontId="9" fillId="0" borderId="4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2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 wrapText="1"/>
    </xf>
    <xf numFmtId="44" fontId="9" fillId="0" borderId="4" xfId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vertical="center" wrapText="1"/>
    </xf>
    <xf numFmtId="44" fontId="24" fillId="5" borderId="27" xfId="1" applyFont="1" applyFill="1" applyBorder="1"/>
    <xf numFmtId="0" fontId="19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17" xfId="5" applyFont="1" applyFill="1" applyBorder="1" applyAlignment="1">
      <alignment vertical="center" wrapText="1"/>
    </xf>
    <xf numFmtId="164" fontId="2" fillId="2" borderId="17" xfId="5" applyNumberFormat="1" applyFont="1" applyFill="1" applyBorder="1" applyAlignment="1">
      <alignment horizontal="right" vertical="center" wrapText="1"/>
    </xf>
    <xf numFmtId="164" fontId="2" fillId="0" borderId="17" xfId="5" applyNumberFormat="1" applyFont="1" applyFill="1" applyBorder="1" applyAlignment="1">
      <alignment horizontal="right" vertical="center" wrapText="1"/>
    </xf>
    <xf numFmtId="164" fontId="4" fillId="0" borderId="35" xfId="5" applyNumberFormat="1" applyFont="1" applyFill="1" applyBorder="1" applyAlignment="1">
      <alignment horizontal="center" vertical="center" wrapText="1"/>
    </xf>
    <xf numFmtId="0" fontId="4" fillId="0" borderId="27" xfId="5" applyFont="1" applyBorder="1" applyAlignment="1">
      <alignment vertical="center" wrapText="1"/>
    </xf>
    <xf numFmtId="0" fontId="2" fillId="0" borderId="44" xfId="5" applyBorder="1" applyAlignment="1">
      <alignment horizontal="center" vertical="center" wrapText="1"/>
    </xf>
    <xf numFmtId="44" fontId="2" fillId="0" borderId="40" xfId="1" applyFont="1" applyBorder="1" applyAlignment="1">
      <alignment vertical="center" wrapText="1"/>
    </xf>
    <xf numFmtId="0" fontId="2" fillId="0" borderId="41" xfId="5" applyFill="1" applyBorder="1" applyAlignment="1">
      <alignment horizontal="center" vertical="center" wrapText="1"/>
    </xf>
    <xf numFmtId="44" fontId="18" fillId="0" borderId="23" xfId="1" applyFont="1" applyFill="1" applyBorder="1" applyAlignment="1">
      <alignment vertical="center" wrapText="1"/>
    </xf>
    <xf numFmtId="0" fontId="2" fillId="0" borderId="41" xfId="5" applyBorder="1" applyAlignment="1">
      <alignment horizontal="center" vertical="center" wrapText="1"/>
    </xf>
    <xf numFmtId="44" fontId="2" fillId="2" borderId="23" xfId="1" applyFont="1" applyFill="1" applyBorder="1" applyAlignment="1">
      <alignment vertical="center" wrapText="1"/>
    </xf>
    <xf numFmtId="44" fontId="2" fillId="2" borderId="0" xfId="1" applyFont="1" applyFill="1" applyBorder="1" applyAlignment="1">
      <alignment vertical="center" wrapText="1"/>
    </xf>
    <xf numFmtId="0" fontId="2" fillId="2" borderId="0" xfId="5" applyFill="1" applyBorder="1" applyAlignment="1">
      <alignment vertical="center" wrapText="1"/>
    </xf>
    <xf numFmtId="0" fontId="2" fillId="0" borderId="14" xfId="5" applyBorder="1" applyAlignment="1">
      <alignment horizontal="center" vertical="center" wrapText="1"/>
    </xf>
    <xf numFmtId="0" fontId="4" fillId="0" borderId="15" xfId="5" applyFont="1" applyFill="1" applyBorder="1" applyAlignment="1">
      <alignment horizontal="right" vertical="center" wrapText="1"/>
    </xf>
    <xf numFmtId="164" fontId="4" fillId="0" borderId="15" xfId="5" applyNumberFormat="1" applyFont="1" applyFill="1" applyBorder="1" applyAlignment="1">
      <alignment vertical="center" wrapText="1"/>
    </xf>
    <xf numFmtId="44" fontId="4" fillId="0" borderId="20" xfId="5" applyNumberFormat="1" applyFont="1" applyBorder="1" applyAlignment="1">
      <alignment vertical="center" wrapText="1"/>
    </xf>
    <xf numFmtId="0" fontId="9" fillId="0" borderId="4" xfId="4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8" fillId="0" borderId="0" xfId="4" applyFont="1" applyBorder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25" fillId="0" borderId="0" xfId="4" applyFont="1" applyAlignment="1">
      <alignment horizontal="center" vertical="center"/>
    </xf>
    <xf numFmtId="0" fontId="25" fillId="0" borderId="0" xfId="4" applyFont="1" applyAlignment="1">
      <alignment vertical="center"/>
    </xf>
    <xf numFmtId="0" fontId="25" fillId="0" borderId="0" xfId="4" applyFont="1"/>
    <xf numFmtId="0" fontId="25" fillId="0" borderId="0" xfId="4" applyFont="1" applyAlignment="1">
      <alignment horizontal="left" vertical="center"/>
    </xf>
    <xf numFmtId="0" fontId="25" fillId="0" borderId="0" xfId="4" applyFont="1" applyAlignment="1">
      <alignment horizontal="left"/>
    </xf>
    <xf numFmtId="0" fontId="25" fillId="0" borderId="0" xfId="4" applyFont="1" applyAlignment="1">
      <alignment horizontal="center"/>
    </xf>
    <xf numFmtId="0" fontId="0" fillId="0" borderId="4" xfId="0" applyBorder="1" applyAlignment="1">
      <alignment wrapText="1"/>
    </xf>
    <xf numFmtId="44" fontId="21" fillId="0" borderId="27" xfId="1" applyFont="1" applyBorder="1"/>
    <xf numFmtId="0" fontId="19" fillId="0" borderId="17" xfId="4" applyFont="1" applyFill="1" applyBorder="1" applyAlignment="1">
      <alignment horizontal="center" vertical="center" wrapText="1"/>
    </xf>
    <xf numFmtId="0" fontId="19" fillId="0" borderId="17" xfId="4" applyFont="1" applyFill="1" applyBorder="1" applyAlignment="1">
      <alignment vertical="center" wrapText="1"/>
    </xf>
    <xf numFmtId="44" fontId="19" fillId="0" borderId="17" xfId="1" applyFont="1" applyFill="1" applyBorder="1" applyAlignment="1">
      <alignment vertical="center" wrapText="1"/>
    </xf>
    <xf numFmtId="0" fontId="23" fillId="0" borderId="0" xfId="4" applyFont="1" applyFill="1"/>
    <xf numFmtId="0" fontId="19" fillId="0" borderId="0" xfId="0" applyFont="1" applyFill="1"/>
    <xf numFmtId="44" fontId="19" fillId="0" borderId="4" xfId="1" applyFont="1" applyFill="1" applyBorder="1" applyAlignment="1">
      <alignment vertical="center" wrapText="1"/>
    </xf>
    <xf numFmtId="0" fontId="19" fillId="0" borderId="4" xfId="4" applyFont="1" applyFill="1" applyBorder="1" applyAlignment="1">
      <alignment vertical="center" wrapText="1"/>
    </xf>
    <xf numFmtId="0" fontId="19" fillId="0" borderId="4" xfId="4" applyFont="1" applyFill="1" applyBorder="1" applyAlignment="1">
      <alignment horizontal="center" vertical="center" wrapText="1"/>
    </xf>
    <xf numFmtId="44" fontId="19" fillId="0" borderId="0" xfId="1" applyFont="1"/>
    <xf numFmtId="0" fontId="27" fillId="5" borderId="8" xfId="0" applyFont="1" applyFill="1" applyBorder="1"/>
    <xf numFmtId="0" fontId="27" fillId="5" borderId="9" xfId="0" applyFont="1" applyFill="1" applyBorder="1" applyAlignment="1">
      <alignment horizontal="center"/>
    </xf>
    <xf numFmtId="44" fontId="27" fillId="5" borderId="21" xfId="1" applyFont="1" applyFill="1" applyBorder="1"/>
    <xf numFmtId="0" fontId="27" fillId="5" borderId="41" xfId="0" applyFont="1" applyFill="1" applyBorder="1"/>
    <xf numFmtId="0" fontId="27" fillId="5" borderId="4" xfId="0" applyFont="1" applyFill="1" applyBorder="1" applyAlignment="1">
      <alignment horizontal="center"/>
    </xf>
    <xf numFmtId="44" fontId="27" fillId="5" borderId="23" xfId="1" applyFont="1" applyFill="1" applyBorder="1"/>
    <xf numFmtId="0" fontId="27" fillId="5" borderId="14" xfId="0" applyFont="1" applyFill="1" applyBorder="1"/>
    <xf numFmtId="0" fontId="27" fillId="5" borderId="15" xfId="0" applyFont="1" applyFill="1" applyBorder="1" applyAlignment="1">
      <alignment horizontal="center"/>
    </xf>
    <xf numFmtId="44" fontId="27" fillId="5" borderId="20" xfId="1" applyFont="1" applyFill="1" applyBorder="1"/>
    <xf numFmtId="0" fontId="9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9" fillId="0" borderId="0" xfId="0" applyFont="1" applyFill="1"/>
    <xf numFmtId="0" fontId="9" fillId="0" borderId="14" xfId="0" applyFont="1" applyFill="1" applyBorder="1" applyAlignment="1">
      <alignment horizontal="center" vertical="center" wrapText="1"/>
    </xf>
    <xf numFmtId="44" fontId="9" fillId="0" borderId="20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44" fontId="9" fillId="0" borderId="4" xfId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0" borderId="4" xfId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 wrapText="1"/>
    </xf>
    <xf numFmtId="44" fontId="9" fillId="0" borderId="22" xfId="1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3" xfId="4" applyFont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44" fontId="5" fillId="2" borderId="4" xfId="1" applyFont="1" applyFill="1" applyBorder="1" applyAlignment="1" applyProtection="1">
      <alignment horizontal="right" vertical="center" wrapText="1"/>
      <protection locked="0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>
      <alignment horizontal="center" vertical="center" wrapText="1"/>
    </xf>
    <xf numFmtId="44" fontId="9" fillId="0" borderId="27" xfId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5" fillId="0" borderId="22" xfId="4" applyFont="1" applyBorder="1" applyAlignment="1">
      <alignment horizontal="center" vertical="center" wrapText="1"/>
    </xf>
    <xf numFmtId="0" fontId="28" fillId="0" borderId="22" xfId="4" applyFont="1" applyBorder="1"/>
    <xf numFmtId="0" fontId="28" fillId="0" borderId="22" xfId="4" applyFont="1" applyBorder="1" applyAlignment="1">
      <alignment horizontal="left"/>
    </xf>
    <xf numFmtId="0" fontId="28" fillId="0" borderId="22" xfId="4" applyFont="1" applyBorder="1" applyAlignment="1">
      <alignment horizontal="center"/>
    </xf>
    <xf numFmtId="0" fontId="28" fillId="2" borderId="17" xfId="4" applyFont="1" applyFill="1" applyBorder="1"/>
    <xf numFmtId="0" fontId="28" fillId="2" borderId="17" xfId="4" applyFont="1" applyFill="1" applyBorder="1" applyAlignment="1">
      <alignment horizontal="left"/>
    </xf>
    <xf numFmtId="0" fontId="28" fillId="2" borderId="17" xfId="4" applyFont="1" applyFill="1" applyBorder="1" applyAlignment="1">
      <alignment horizontal="center"/>
    </xf>
    <xf numFmtId="0" fontId="15" fillId="2" borderId="17" xfId="4" applyFont="1" applyFill="1" applyBorder="1" applyAlignment="1">
      <alignment horizontal="center" vertical="center" wrapText="1"/>
    </xf>
    <xf numFmtId="0" fontId="25" fillId="2" borderId="0" xfId="4" applyFont="1" applyFill="1"/>
    <xf numFmtId="0" fontId="15" fillId="2" borderId="4" xfId="4" applyFont="1" applyFill="1" applyBorder="1" applyAlignment="1">
      <alignment horizontal="center" vertical="center" wrapText="1"/>
    </xf>
    <xf numFmtId="0" fontId="29" fillId="2" borderId="17" xfId="4" applyFont="1" applyFill="1" applyBorder="1" applyAlignment="1">
      <alignment horizontal="center" vertical="center" wrapText="1"/>
    </xf>
    <xf numFmtId="0" fontId="29" fillId="2" borderId="17" xfId="4" applyFont="1" applyFill="1" applyBorder="1" applyAlignment="1">
      <alignment horizontal="left" vertical="center" wrapText="1"/>
    </xf>
    <xf numFmtId="1" fontId="29" fillId="2" borderId="17" xfId="4" applyNumberFormat="1" applyFont="1" applyFill="1" applyBorder="1" applyAlignment="1">
      <alignment horizontal="left" vertical="center" wrapText="1"/>
    </xf>
    <xf numFmtId="0" fontId="29" fillId="2" borderId="25" xfId="4" applyFont="1" applyFill="1" applyBorder="1" applyAlignment="1">
      <alignment horizontal="center" vertical="center" wrapText="1"/>
    </xf>
    <xf numFmtId="0" fontId="11" fillId="2" borderId="0" xfId="4" applyFont="1" applyFill="1"/>
    <xf numFmtId="0" fontId="29" fillId="2" borderId="4" xfId="4" applyFont="1" applyFill="1" applyBorder="1" applyAlignment="1">
      <alignment horizontal="center" vertical="center" wrapText="1"/>
    </xf>
    <xf numFmtId="0" fontId="29" fillId="2" borderId="4" xfId="4" applyFont="1" applyFill="1" applyBorder="1" applyAlignment="1">
      <alignment horizontal="left" vertical="center" wrapText="1"/>
    </xf>
    <xf numFmtId="0" fontId="29" fillId="2" borderId="5" xfId="4" applyFont="1" applyFill="1" applyBorder="1" applyAlignment="1">
      <alignment horizontal="center" vertical="center" wrapText="1"/>
    </xf>
    <xf numFmtId="1" fontId="29" fillId="2" borderId="4" xfId="4" applyNumberFormat="1" applyFont="1" applyFill="1" applyBorder="1" applyAlignment="1">
      <alignment horizontal="left" vertical="center" wrapText="1"/>
    </xf>
    <xf numFmtId="0" fontId="29" fillId="2" borderId="4" xfId="4" quotePrefix="1" applyFont="1" applyFill="1" applyBorder="1" applyAlignment="1">
      <alignment horizontal="left" vertical="center" wrapText="1"/>
    </xf>
    <xf numFmtId="0" fontId="29" fillId="2" borderId="22" xfId="4" applyFont="1" applyFill="1" applyBorder="1" applyAlignment="1">
      <alignment horizontal="center" vertical="center" wrapText="1"/>
    </xf>
    <xf numFmtId="0" fontId="29" fillId="2" borderId="22" xfId="4" applyFont="1" applyFill="1" applyBorder="1" applyAlignment="1">
      <alignment horizontal="left" vertical="center" wrapText="1"/>
    </xf>
    <xf numFmtId="0" fontId="29" fillId="2" borderId="42" xfId="4" applyFont="1" applyFill="1" applyBorder="1" applyAlignment="1">
      <alignment horizontal="center" vertical="center" wrapText="1"/>
    </xf>
    <xf numFmtId="0" fontId="15" fillId="2" borderId="22" xfId="4" applyFont="1" applyFill="1" applyBorder="1" applyAlignment="1">
      <alignment horizontal="center" vertical="center" wrapText="1"/>
    </xf>
    <xf numFmtId="44" fontId="15" fillId="2" borderId="4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4" fontId="2" fillId="0" borderId="4" xfId="1" applyFont="1" applyFill="1" applyBorder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44" fontId="5" fillId="2" borderId="4" xfId="1" applyFont="1" applyFill="1" applyBorder="1" applyAlignment="1" applyProtection="1">
      <alignment horizontal="center" vertical="center"/>
    </xf>
    <xf numFmtId="44" fontId="5" fillId="2" borderId="4" xfId="1" applyFont="1" applyFill="1" applyBorder="1" applyAlignment="1">
      <alignment horizontal="center" vertical="center" wrapText="1"/>
    </xf>
    <xf numFmtId="0" fontId="5" fillId="0" borderId="4" xfId="5" applyFont="1" applyBorder="1" applyAlignment="1">
      <alignment vertical="center" wrapText="1"/>
    </xf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wrapText="1"/>
    </xf>
    <xf numFmtId="0" fontId="15" fillId="0" borderId="42" xfId="4" applyFont="1" applyBorder="1" applyAlignment="1">
      <alignment horizontal="center" vertical="center" wrapText="1"/>
    </xf>
    <xf numFmtId="0" fontId="25" fillId="0" borderId="0" xfId="4" applyFont="1" applyBorder="1"/>
    <xf numFmtId="0" fontId="3" fillId="5" borderId="0" xfId="4" applyFont="1" applyFill="1" applyBorder="1" applyAlignment="1">
      <alignment horizontal="center" vertical="center" wrapText="1"/>
    </xf>
    <xf numFmtId="44" fontId="30" fillId="0" borderId="22" xfId="1" applyFont="1" applyBorder="1" applyAlignment="1">
      <alignment horizontal="center" vertical="center"/>
    </xf>
    <xf numFmtId="0" fontId="5" fillId="2" borderId="17" xfId="5" applyFont="1" applyFill="1" applyBorder="1" applyAlignment="1">
      <alignment horizontal="center" vertical="center" wrapText="1"/>
    </xf>
    <xf numFmtId="0" fontId="5" fillId="2" borderId="17" xfId="5" quotePrefix="1" applyNumberFormat="1" applyFont="1" applyFill="1" applyBorder="1" applyAlignment="1">
      <alignment horizontal="center" vertical="center" wrapText="1"/>
    </xf>
    <xf numFmtId="0" fontId="5" fillId="2" borderId="17" xfId="5" applyNumberFormat="1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2" borderId="4" xfId="5" quotePrefix="1" applyNumberFormat="1" applyFont="1" applyFill="1" applyBorder="1" applyAlignment="1">
      <alignment horizontal="center" vertical="center" wrapText="1"/>
    </xf>
    <xf numFmtId="0" fontId="5" fillId="2" borderId="4" xfId="5" applyNumberFormat="1" applyFont="1" applyFill="1" applyBorder="1" applyAlignment="1">
      <alignment horizontal="center" vertical="center" wrapText="1"/>
    </xf>
    <xf numFmtId="0" fontId="5" fillId="2" borderId="4" xfId="5" quotePrefix="1" applyFont="1" applyFill="1" applyBorder="1" applyAlignment="1">
      <alignment horizontal="center" vertical="center" wrapText="1"/>
    </xf>
    <xf numFmtId="49" fontId="5" fillId="2" borderId="4" xfId="5" applyNumberFormat="1" applyFont="1" applyFill="1" applyBorder="1" applyAlignment="1">
      <alignment horizontal="center" vertical="center" wrapText="1"/>
    </xf>
    <xf numFmtId="49" fontId="5" fillId="2" borderId="4" xfId="5" quotePrefix="1" applyNumberFormat="1" applyFont="1" applyFill="1" applyBorder="1" applyAlignment="1">
      <alignment horizontal="center" vertical="center" wrapText="1"/>
    </xf>
    <xf numFmtId="0" fontId="15" fillId="2" borderId="24" xfId="4" applyFont="1" applyFill="1" applyBorder="1" applyAlignment="1">
      <alignment horizontal="center" vertical="center" wrapText="1"/>
    </xf>
    <xf numFmtId="0" fontId="15" fillId="2" borderId="25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42" xfId="4" applyFont="1" applyFill="1" applyBorder="1" applyAlignment="1">
      <alignment horizontal="center" vertical="center" wrapText="1"/>
    </xf>
    <xf numFmtId="0" fontId="11" fillId="2" borderId="50" xfId="4" applyFont="1" applyFill="1" applyBorder="1" applyAlignment="1">
      <alignment horizontal="center" vertical="center"/>
    </xf>
    <xf numFmtId="0" fontId="11" fillId="2" borderId="48" xfId="4" applyFont="1" applyFill="1" applyBorder="1" applyAlignment="1">
      <alignment horizontal="center" vertical="center"/>
    </xf>
    <xf numFmtId="0" fontId="15" fillId="2" borderId="8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center" wrapText="1"/>
    </xf>
    <xf numFmtId="0" fontId="15" fillId="2" borderId="21" xfId="4" applyFont="1" applyFill="1" applyBorder="1" applyAlignment="1">
      <alignment horizontal="center" vertical="center" wrapText="1"/>
    </xf>
    <xf numFmtId="0" fontId="15" fillId="2" borderId="44" xfId="4" applyFont="1" applyFill="1" applyBorder="1" applyAlignment="1">
      <alignment horizontal="center" vertical="center" wrapText="1"/>
    </xf>
    <xf numFmtId="0" fontId="15" fillId="2" borderId="40" xfId="4" applyFont="1" applyFill="1" applyBorder="1" applyAlignment="1">
      <alignment horizontal="center" vertical="center" wrapText="1"/>
    </xf>
    <xf numFmtId="0" fontId="15" fillId="2" borderId="51" xfId="4" applyFont="1" applyFill="1" applyBorder="1" applyAlignment="1">
      <alignment horizontal="center" vertical="center" wrapText="1"/>
    </xf>
    <xf numFmtId="0" fontId="15" fillId="2" borderId="16" xfId="4" applyFont="1" applyFill="1" applyBorder="1" applyAlignment="1">
      <alignment horizontal="center" vertical="center" wrapText="1"/>
    </xf>
    <xf numFmtId="0" fontId="15" fillId="2" borderId="52" xfId="4" applyFont="1" applyFill="1" applyBorder="1" applyAlignment="1">
      <alignment horizontal="center" vertical="center" wrapText="1"/>
    </xf>
    <xf numFmtId="0" fontId="25" fillId="2" borderId="50" xfId="4" applyFont="1" applyFill="1" applyBorder="1"/>
    <xf numFmtId="0" fontId="28" fillId="2" borderId="22" xfId="4" applyFont="1" applyFill="1" applyBorder="1"/>
    <xf numFmtId="0" fontId="28" fillId="2" borderId="22" xfId="4" applyFont="1" applyFill="1" applyBorder="1" applyAlignment="1">
      <alignment horizontal="left"/>
    </xf>
    <xf numFmtId="0" fontId="29" fillId="2" borderId="22" xfId="4" applyFont="1" applyFill="1" applyBorder="1" applyAlignment="1">
      <alignment horizontal="left"/>
    </xf>
    <xf numFmtId="0" fontId="28" fillId="2" borderId="22" xfId="4" applyFont="1" applyFill="1" applyBorder="1" applyAlignment="1">
      <alignment horizontal="center"/>
    </xf>
    <xf numFmtId="0" fontId="28" fillId="2" borderId="24" xfId="4" applyFont="1" applyFill="1" applyBorder="1" applyAlignment="1">
      <alignment horizontal="center"/>
    </xf>
    <xf numFmtId="0" fontId="15" fillId="2" borderId="43" xfId="4" applyFont="1" applyFill="1" applyBorder="1" applyAlignment="1">
      <alignment horizontal="center" vertical="center" wrapText="1"/>
    </xf>
    <xf numFmtId="0" fontId="15" fillId="2" borderId="54" xfId="4" applyFont="1" applyFill="1" applyBorder="1" applyAlignment="1">
      <alignment horizontal="center" vertical="center" wrapText="1"/>
    </xf>
    <xf numFmtId="0" fontId="25" fillId="2" borderId="49" xfId="4" applyFont="1" applyFill="1" applyBorder="1"/>
    <xf numFmtId="0" fontId="15" fillId="2" borderId="45" xfId="4" applyFont="1" applyFill="1" applyBorder="1" applyAlignment="1">
      <alignment horizontal="center" vertical="center" wrapText="1"/>
    </xf>
    <xf numFmtId="0" fontId="25" fillId="2" borderId="48" xfId="4" applyFont="1" applyFill="1" applyBorder="1"/>
    <xf numFmtId="0" fontId="15" fillId="2" borderId="26" xfId="4" applyFont="1" applyFill="1" applyBorder="1" applyAlignment="1">
      <alignment horizontal="center" vertical="center" wrapText="1"/>
    </xf>
    <xf numFmtId="0" fontId="15" fillId="2" borderId="35" xfId="4" applyFont="1" applyFill="1" applyBorder="1" applyAlignment="1">
      <alignment horizontal="center" vertical="center" wrapText="1"/>
    </xf>
    <xf numFmtId="0" fontId="15" fillId="2" borderId="27" xfId="4" applyFont="1" applyFill="1" applyBorder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5" fillId="0" borderId="47" xfId="5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/>
    </xf>
    <xf numFmtId="0" fontId="5" fillId="2" borderId="4" xfId="0" applyFont="1" applyFill="1" applyBorder="1" applyAlignment="1" applyProtection="1">
      <alignment horizontal="center" vertical="center" wrapText="1"/>
    </xf>
    <xf numFmtId="44" fontId="5" fillId="2" borderId="22" xfId="1" applyFont="1" applyFill="1" applyBorder="1" applyAlignment="1" applyProtection="1">
      <alignment horizontal="center" vertical="center" wrapText="1"/>
    </xf>
    <xf numFmtId="44" fontId="5" fillId="2" borderId="17" xfId="1" applyFont="1" applyFill="1" applyBorder="1" applyAlignment="1" applyProtection="1">
      <alignment horizontal="center" vertical="center" wrapText="1"/>
    </xf>
    <xf numFmtId="0" fontId="24" fillId="5" borderId="26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6" fillId="0" borderId="39" xfId="4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5" fillId="0" borderId="31" xfId="4" applyFont="1" applyBorder="1" applyAlignment="1">
      <alignment horizontal="center" vertical="center" wrapText="1"/>
    </xf>
    <xf numFmtId="0" fontId="15" fillId="0" borderId="22" xfId="4" applyFont="1" applyBorder="1" applyAlignment="1">
      <alignment horizontal="center" vertical="center" wrapText="1"/>
    </xf>
    <xf numFmtId="0" fontId="15" fillId="0" borderId="32" xfId="4" applyFont="1" applyBorder="1" applyAlignment="1">
      <alignment horizontal="center" vertical="center" wrapText="1"/>
    </xf>
    <xf numFmtId="0" fontId="15" fillId="0" borderId="42" xfId="4" applyFont="1" applyBorder="1" applyAlignment="1">
      <alignment horizontal="center" vertical="center" wrapText="1"/>
    </xf>
    <xf numFmtId="0" fontId="15" fillId="0" borderId="31" xfId="4" applyFont="1" applyBorder="1" applyAlignment="1">
      <alignment horizontal="left" vertical="center" wrapText="1"/>
    </xf>
    <xf numFmtId="0" fontId="15" fillId="0" borderId="22" xfId="4" applyFont="1" applyBorder="1" applyAlignment="1">
      <alignment horizontal="left" vertical="center" wrapText="1"/>
    </xf>
    <xf numFmtId="0" fontId="30" fillId="3" borderId="1" xfId="4" applyFont="1" applyFill="1" applyBorder="1" applyAlignment="1">
      <alignment horizontal="left"/>
    </xf>
    <xf numFmtId="0" fontId="30" fillId="3" borderId="2" xfId="4" applyFont="1" applyFill="1" applyBorder="1" applyAlignment="1">
      <alignment horizontal="left"/>
    </xf>
    <xf numFmtId="0" fontId="30" fillId="3" borderId="3" xfId="4" applyFont="1" applyFill="1" applyBorder="1" applyAlignment="1">
      <alignment horizontal="left"/>
    </xf>
    <xf numFmtId="0" fontId="15" fillId="0" borderId="47" xfId="4" applyFont="1" applyBorder="1" applyAlignment="1">
      <alignment horizontal="center" vertical="center" wrapText="1"/>
    </xf>
    <xf numFmtId="0" fontId="15" fillId="0" borderId="49" xfId="4" applyFont="1" applyBorder="1" applyAlignment="1">
      <alignment horizontal="center" vertical="center" wrapText="1"/>
    </xf>
    <xf numFmtId="0" fontId="15" fillId="0" borderId="25" xfId="4" applyFont="1" applyBorder="1" applyAlignment="1">
      <alignment horizontal="center" vertical="center" wrapText="1"/>
    </xf>
    <xf numFmtId="0" fontId="15" fillId="0" borderId="34" xfId="4" applyFont="1" applyBorder="1" applyAlignment="1">
      <alignment horizontal="center" vertical="center" wrapText="1"/>
    </xf>
    <xf numFmtId="0" fontId="15" fillId="0" borderId="50" xfId="4" applyFont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left" vertical="center" wrapText="1"/>
    </xf>
    <xf numFmtId="0" fontId="15" fillId="3" borderId="2" xfId="4" applyFont="1" applyFill="1" applyBorder="1" applyAlignment="1">
      <alignment horizontal="left" vertical="center" wrapText="1"/>
    </xf>
    <xf numFmtId="0" fontId="15" fillId="3" borderId="3" xfId="4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15" fillId="0" borderId="4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right" vertical="center"/>
    </xf>
    <xf numFmtId="0" fontId="3" fillId="0" borderId="28" xfId="4" applyFont="1" applyBorder="1" applyAlignment="1">
      <alignment horizontal="center" vertical="center"/>
    </xf>
    <xf numFmtId="0" fontId="3" fillId="0" borderId="29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 wrapText="1"/>
    </xf>
    <xf numFmtId="0" fontId="15" fillId="0" borderId="46" xfId="4" applyFont="1" applyBorder="1" applyAlignment="1">
      <alignment horizontal="center" vertical="center" wrapText="1"/>
    </xf>
    <xf numFmtId="0" fontId="3" fillId="0" borderId="33" xfId="4" applyFont="1" applyBorder="1" applyAlignment="1">
      <alignment horizontal="center" vertical="center" wrapText="1"/>
    </xf>
    <xf numFmtId="0" fontId="3" fillId="0" borderId="53" xfId="4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</cellXfs>
  <cellStyles count="9">
    <cellStyle name="Excel Built-in Normal" xfId="7"/>
    <cellStyle name="Normalny" xfId="0" builtinId="0"/>
    <cellStyle name="Normalny 2" xfId="2"/>
    <cellStyle name="Normalny 3" xfId="5"/>
    <cellStyle name="Normalny 4" xfId="8"/>
    <cellStyle name="Tekst objaśnienia 2" xfId="4"/>
    <cellStyle name="Walutowy" xfId="1" builtinId="4"/>
    <cellStyle name="Walutowy 2" xfId="3"/>
    <cellStyle name="Walutowy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view="pageBreakPreview" topLeftCell="E1" zoomScaleNormal="90" zoomScaleSheetLayoutView="100" workbookViewId="0">
      <selection activeCell="C6" sqref="C6"/>
    </sheetView>
  </sheetViews>
  <sheetFormatPr defaultRowHeight="14.25"/>
  <cols>
    <col min="1" max="1" width="5.42578125" style="32" customWidth="1"/>
    <col min="2" max="2" width="35.5703125" style="32" customWidth="1"/>
    <col min="3" max="3" width="29.7109375" style="32" customWidth="1"/>
    <col min="4" max="4" width="13.28515625" style="32" customWidth="1"/>
    <col min="5" max="5" width="12.85546875" style="33" customWidth="1"/>
    <col min="6" max="6" width="7.28515625" style="33" customWidth="1"/>
    <col min="7" max="7" width="19.28515625" style="33" customWidth="1"/>
    <col min="8" max="8" width="14.28515625" style="32" customWidth="1"/>
    <col min="9" max="9" width="16.140625" style="33" customWidth="1"/>
    <col min="10" max="10" width="14.140625" style="33" customWidth="1"/>
    <col min="11" max="11" width="16.140625" style="33" customWidth="1"/>
    <col min="12" max="12" width="30.28515625" style="32" customWidth="1"/>
    <col min="13" max="13" width="17.7109375" style="32" bestFit="1" customWidth="1"/>
    <col min="14" max="258" width="9.140625" style="32"/>
    <col min="259" max="259" width="5.42578125" style="32" customWidth="1"/>
    <col min="260" max="260" width="32" style="32" customWidth="1"/>
    <col min="261" max="261" width="29.7109375" style="32" customWidth="1"/>
    <col min="262" max="262" width="13.28515625" style="32" customWidth="1"/>
    <col min="263" max="263" width="10.5703125" style="32" customWidth="1"/>
    <col min="264" max="264" width="7.28515625" style="32" customWidth="1"/>
    <col min="265" max="265" width="19.28515625" style="32" customWidth="1"/>
    <col min="266" max="266" width="14.28515625" style="32" customWidth="1"/>
    <col min="267" max="267" width="16.140625" style="32" customWidth="1"/>
    <col min="268" max="268" width="30.28515625" style="32" customWidth="1"/>
    <col min="269" max="269" width="16.7109375" style="32" bestFit="1" customWidth="1"/>
    <col min="270" max="514" width="9.140625" style="32"/>
    <col min="515" max="515" width="5.42578125" style="32" customWidth="1"/>
    <col min="516" max="516" width="32" style="32" customWidth="1"/>
    <col min="517" max="517" width="29.7109375" style="32" customWidth="1"/>
    <col min="518" max="518" width="13.28515625" style="32" customWidth="1"/>
    <col min="519" max="519" width="10.5703125" style="32" customWidth="1"/>
    <col min="520" max="520" width="7.28515625" style="32" customWidth="1"/>
    <col min="521" max="521" width="19.28515625" style="32" customWidth="1"/>
    <col min="522" max="522" width="14.28515625" style="32" customWidth="1"/>
    <col min="523" max="523" width="16.140625" style="32" customWidth="1"/>
    <col min="524" max="524" width="30.28515625" style="32" customWidth="1"/>
    <col min="525" max="525" width="16.7109375" style="32" bestFit="1" customWidth="1"/>
    <col min="526" max="770" width="9.140625" style="32"/>
    <col min="771" max="771" width="5.42578125" style="32" customWidth="1"/>
    <col min="772" max="772" width="32" style="32" customWidth="1"/>
    <col min="773" max="773" width="29.7109375" style="32" customWidth="1"/>
    <col min="774" max="774" width="13.28515625" style="32" customWidth="1"/>
    <col min="775" max="775" width="10.5703125" style="32" customWidth="1"/>
    <col min="776" max="776" width="7.28515625" style="32" customWidth="1"/>
    <col min="777" max="777" width="19.28515625" style="32" customWidth="1"/>
    <col min="778" max="778" width="14.28515625" style="32" customWidth="1"/>
    <col min="779" max="779" width="16.140625" style="32" customWidth="1"/>
    <col min="780" max="780" width="30.28515625" style="32" customWidth="1"/>
    <col min="781" max="781" width="16.7109375" style="32" bestFit="1" customWidth="1"/>
    <col min="782" max="1026" width="9.140625" style="32"/>
    <col min="1027" max="1027" width="5.42578125" style="32" customWidth="1"/>
    <col min="1028" max="1028" width="32" style="32" customWidth="1"/>
    <col min="1029" max="1029" width="29.7109375" style="32" customWidth="1"/>
    <col min="1030" max="1030" width="13.28515625" style="32" customWidth="1"/>
    <col min="1031" max="1031" width="10.5703125" style="32" customWidth="1"/>
    <col min="1032" max="1032" width="7.28515625" style="32" customWidth="1"/>
    <col min="1033" max="1033" width="19.28515625" style="32" customWidth="1"/>
    <col min="1034" max="1034" width="14.28515625" style="32" customWidth="1"/>
    <col min="1035" max="1035" width="16.140625" style="32" customWidth="1"/>
    <col min="1036" max="1036" width="30.28515625" style="32" customWidth="1"/>
    <col min="1037" max="1037" width="16.7109375" style="32" bestFit="1" customWidth="1"/>
    <col min="1038" max="1282" width="9.140625" style="32"/>
    <col min="1283" max="1283" width="5.42578125" style="32" customWidth="1"/>
    <col min="1284" max="1284" width="32" style="32" customWidth="1"/>
    <col min="1285" max="1285" width="29.7109375" style="32" customWidth="1"/>
    <col min="1286" max="1286" width="13.28515625" style="32" customWidth="1"/>
    <col min="1287" max="1287" width="10.5703125" style="32" customWidth="1"/>
    <col min="1288" max="1288" width="7.28515625" style="32" customWidth="1"/>
    <col min="1289" max="1289" width="19.28515625" style="32" customWidth="1"/>
    <col min="1290" max="1290" width="14.28515625" style="32" customWidth="1"/>
    <col min="1291" max="1291" width="16.140625" style="32" customWidth="1"/>
    <col min="1292" max="1292" width="30.28515625" style="32" customWidth="1"/>
    <col min="1293" max="1293" width="16.7109375" style="32" bestFit="1" customWidth="1"/>
    <col min="1294" max="1538" width="9.140625" style="32"/>
    <col min="1539" max="1539" width="5.42578125" style="32" customWidth="1"/>
    <col min="1540" max="1540" width="32" style="32" customWidth="1"/>
    <col min="1541" max="1541" width="29.7109375" style="32" customWidth="1"/>
    <col min="1542" max="1542" width="13.28515625" style="32" customWidth="1"/>
    <col min="1543" max="1543" width="10.5703125" style="32" customWidth="1"/>
    <col min="1544" max="1544" width="7.28515625" style="32" customWidth="1"/>
    <col min="1545" max="1545" width="19.28515625" style="32" customWidth="1"/>
    <col min="1546" max="1546" width="14.28515625" style="32" customWidth="1"/>
    <col min="1547" max="1547" width="16.140625" style="32" customWidth="1"/>
    <col min="1548" max="1548" width="30.28515625" style="32" customWidth="1"/>
    <col min="1549" max="1549" width="16.7109375" style="32" bestFit="1" customWidth="1"/>
    <col min="1550" max="1794" width="9.140625" style="32"/>
    <col min="1795" max="1795" width="5.42578125" style="32" customWidth="1"/>
    <col min="1796" max="1796" width="32" style="32" customWidth="1"/>
    <col min="1797" max="1797" width="29.7109375" style="32" customWidth="1"/>
    <col min="1798" max="1798" width="13.28515625" style="32" customWidth="1"/>
    <col min="1799" max="1799" width="10.5703125" style="32" customWidth="1"/>
    <col min="1800" max="1800" width="7.28515625" style="32" customWidth="1"/>
    <col min="1801" max="1801" width="19.28515625" style="32" customWidth="1"/>
    <col min="1802" max="1802" width="14.28515625" style="32" customWidth="1"/>
    <col min="1803" max="1803" width="16.140625" style="32" customWidth="1"/>
    <col min="1804" max="1804" width="30.28515625" style="32" customWidth="1"/>
    <col min="1805" max="1805" width="16.7109375" style="32" bestFit="1" customWidth="1"/>
    <col min="1806" max="2050" width="9.140625" style="32"/>
    <col min="2051" max="2051" width="5.42578125" style="32" customWidth="1"/>
    <col min="2052" max="2052" width="32" style="32" customWidth="1"/>
    <col min="2053" max="2053" width="29.7109375" style="32" customWidth="1"/>
    <col min="2054" max="2054" width="13.28515625" style="32" customWidth="1"/>
    <col min="2055" max="2055" width="10.5703125" style="32" customWidth="1"/>
    <col min="2056" max="2056" width="7.28515625" style="32" customWidth="1"/>
    <col min="2057" max="2057" width="19.28515625" style="32" customWidth="1"/>
    <col min="2058" max="2058" width="14.28515625" style="32" customWidth="1"/>
    <col min="2059" max="2059" width="16.140625" style="32" customWidth="1"/>
    <col min="2060" max="2060" width="30.28515625" style="32" customWidth="1"/>
    <col min="2061" max="2061" width="16.7109375" style="32" bestFit="1" customWidth="1"/>
    <col min="2062" max="2306" width="9.140625" style="32"/>
    <col min="2307" max="2307" width="5.42578125" style="32" customWidth="1"/>
    <col min="2308" max="2308" width="32" style="32" customWidth="1"/>
    <col min="2309" max="2309" width="29.7109375" style="32" customWidth="1"/>
    <col min="2310" max="2310" width="13.28515625" style="32" customWidth="1"/>
    <col min="2311" max="2311" width="10.5703125" style="32" customWidth="1"/>
    <col min="2312" max="2312" width="7.28515625" style="32" customWidth="1"/>
    <col min="2313" max="2313" width="19.28515625" style="32" customWidth="1"/>
    <col min="2314" max="2314" width="14.28515625" style="32" customWidth="1"/>
    <col min="2315" max="2315" width="16.140625" style="32" customWidth="1"/>
    <col min="2316" max="2316" width="30.28515625" style="32" customWidth="1"/>
    <col min="2317" max="2317" width="16.7109375" style="32" bestFit="1" customWidth="1"/>
    <col min="2318" max="2562" width="9.140625" style="32"/>
    <col min="2563" max="2563" width="5.42578125" style="32" customWidth="1"/>
    <col min="2564" max="2564" width="32" style="32" customWidth="1"/>
    <col min="2565" max="2565" width="29.7109375" style="32" customWidth="1"/>
    <col min="2566" max="2566" width="13.28515625" style="32" customWidth="1"/>
    <col min="2567" max="2567" width="10.5703125" style="32" customWidth="1"/>
    <col min="2568" max="2568" width="7.28515625" style="32" customWidth="1"/>
    <col min="2569" max="2569" width="19.28515625" style="32" customWidth="1"/>
    <col min="2570" max="2570" width="14.28515625" style="32" customWidth="1"/>
    <col min="2571" max="2571" width="16.140625" style="32" customWidth="1"/>
    <col min="2572" max="2572" width="30.28515625" style="32" customWidth="1"/>
    <col min="2573" max="2573" width="16.7109375" style="32" bestFit="1" customWidth="1"/>
    <col min="2574" max="2818" width="9.140625" style="32"/>
    <col min="2819" max="2819" width="5.42578125" style="32" customWidth="1"/>
    <col min="2820" max="2820" width="32" style="32" customWidth="1"/>
    <col min="2821" max="2821" width="29.7109375" style="32" customWidth="1"/>
    <col min="2822" max="2822" width="13.28515625" style="32" customWidth="1"/>
    <col min="2823" max="2823" width="10.5703125" style="32" customWidth="1"/>
    <col min="2824" max="2824" width="7.28515625" style="32" customWidth="1"/>
    <col min="2825" max="2825" width="19.28515625" style="32" customWidth="1"/>
    <col min="2826" max="2826" width="14.28515625" style="32" customWidth="1"/>
    <col min="2827" max="2827" width="16.140625" style="32" customWidth="1"/>
    <col min="2828" max="2828" width="30.28515625" style="32" customWidth="1"/>
    <col min="2829" max="2829" width="16.7109375" style="32" bestFit="1" customWidth="1"/>
    <col min="2830" max="3074" width="9.140625" style="32"/>
    <col min="3075" max="3075" width="5.42578125" style="32" customWidth="1"/>
    <col min="3076" max="3076" width="32" style="32" customWidth="1"/>
    <col min="3077" max="3077" width="29.7109375" style="32" customWidth="1"/>
    <col min="3078" max="3078" width="13.28515625" style="32" customWidth="1"/>
    <col min="3079" max="3079" width="10.5703125" style="32" customWidth="1"/>
    <col min="3080" max="3080" width="7.28515625" style="32" customWidth="1"/>
    <col min="3081" max="3081" width="19.28515625" style="32" customWidth="1"/>
    <col min="3082" max="3082" width="14.28515625" style="32" customWidth="1"/>
    <col min="3083" max="3083" width="16.140625" style="32" customWidth="1"/>
    <col min="3084" max="3084" width="30.28515625" style="32" customWidth="1"/>
    <col min="3085" max="3085" width="16.7109375" style="32" bestFit="1" customWidth="1"/>
    <col min="3086" max="3330" width="9.140625" style="32"/>
    <col min="3331" max="3331" width="5.42578125" style="32" customWidth="1"/>
    <col min="3332" max="3332" width="32" style="32" customWidth="1"/>
    <col min="3333" max="3333" width="29.7109375" style="32" customWidth="1"/>
    <col min="3334" max="3334" width="13.28515625" style="32" customWidth="1"/>
    <col min="3335" max="3335" width="10.5703125" style="32" customWidth="1"/>
    <col min="3336" max="3336" width="7.28515625" style="32" customWidth="1"/>
    <col min="3337" max="3337" width="19.28515625" style="32" customWidth="1"/>
    <col min="3338" max="3338" width="14.28515625" style="32" customWidth="1"/>
    <col min="3339" max="3339" width="16.140625" style="32" customWidth="1"/>
    <col min="3340" max="3340" width="30.28515625" style="32" customWidth="1"/>
    <col min="3341" max="3341" width="16.7109375" style="32" bestFit="1" customWidth="1"/>
    <col min="3342" max="3586" width="9.140625" style="32"/>
    <col min="3587" max="3587" width="5.42578125" style="32" customWidth="1"/>
    <col min="3588" max="3588" width="32" style="32" customWidth="1"/>
    <col min="3589" max="3589" width="29.7109375" style="32" customWidth="1"/>
    <col min="3590" max="3590" width="13.28515625" style="32" customWidth="1"/>
    <col min="3591" max="3591" width="10.5703125" style="32" customWidth="1"/>
    <col min="3592" max="3592" width="7.28515625" style="32" customWidth="1"/>
    <col min="3593" max="3593" width="19.28515625" style="32" customWidth="1"/>
    <col min="3594" max="3594" width="14.28515625" style="32" customWidth="1"/>
    <col min="3595" max="3595" width="16.140625" style="32" customWidth="1"/>
    <col min="3596" max="3596" width="30.28515625" style="32" customWidth="1"/>
    <col min="3597" max="3597" width="16.7109375" style="32" bestFit="1" customWidth="1"/>
    <col min="3598" max="3842" width="9.140625" style="32"/>
    <col min="3843" max="3843" width="5.42578125" style="32" customWidth="1"/>
    <col min="3844" max="3844" width="32" style="32" customWidth="1"/>
    <col min="3845" max="3845" width="29.7109375" style="32" customWidth="1"/>
    <col min="3846" max="3846" width="13.28515625" style="32" customWidth="1"/>
    <col min="3847" max="3847" width="10.5703125" style="32" customWidth="1"/>
    <col min="3848" max="3848" width="7.28515625" style="32" customWidth="1"/>
    <col min="3849" max="3849" width="19.28515625" style="32" customWidth="1"/>
    <col min="3850" max="3850" width="14.28515625" style="32" customWidth="1"/>
    <col min="3851" max="3851" width="16.140625" style="32" customWidth="1"/>
    <col min="3852" max="3852" width="30.28515625" style="32" customWidth="1"/>
    <col min="3853" max="3853" width="16.7109375" style="32" bestFit="1" customWidth="1"/>
    <col min="3854" max="4098" width="9.140625" style="32"/>
    <col min="4099" max="4099" width="5.42578125" style="32" customWidth="1"/>
    <col min="4100" max="4100" width="32" style="32" customWidth="1"/>
    <col min="4101" max="4101" width="29.7109375" style="32" customWidth="1"/>
    <col min="4102" max="4102" width="13.28515625" style="32" customWidth="1"/>
    <col min="4103" max="4103" width="10.5703125" style="32" customWidth="1"/>
    <col min="4104" max="4104" width="7.28515625" style="32" customWidth="1"/>
    <col min="4105" max="4105" width="19.28515625" style="32" customWidth="1"/>
    <col min="4106" max="4106" width="14.28515625" style="32" customWidth="1"/>
    <col min="4107" max="4107" width="16.140625" style="32" customWidth="1"/>
    <col min="4108" max="4108" width="30.28515625" style="32" customWidth="1"/>
    <col min="4109" max="4109" width="16.7109375" style="32" bestFit="1" customWidth="1"/>
    <col min="4110" max="4354" width="9.140625" style="32"/>
    <col min="4355" max="4355" width="5.42578125" style="32" customWidth="1"/>
    <col min="4356" max="4356" width="32" style="32" customWidth="1"/>
    <col min="4357" max="4357" width="29.7109375" style="32" customWidth="1"/>
    <col min="4358" max="4358" width="13.28515625" style="32" customWidth="1"/>
    <col min="4359" max="4359" width="10.5703125" style="32" customWidth="1"/>
    <col min="4360" max="4360" width="7.28515625" style="32" customWidth="1"/>
    <col min="4361" max="4361" width="19.28515625" style="32" customWidth="1"/>
    <col min="4362" max="4362" width="14.28515625" style="32" customWidth="1"/>
    <col min="4363" max="4363" width="16.140625" style="32" customWidth="1"/>
    <col min="4364" max="4364" width="30.28515625" style="32" customWidth="1"/>
    <col min="4365" max="4365" width="16.7109375" style="32" bestFit="1" customWidth="1"/>
    <col min="4366" max="4610" width="9.140625" style="32"/>
    <col min="4611" max="4611" width="5.42578125" style="32" customWidth="1"/>
    <col min="4612" max="4612" width="32" style="32" customWidth="1"/>
    <col min="4613" max="4613" width="29.7109375" style="32" customWidth="1"/>
    <col min="4614" max="4614" width="13.28515625" style="32" customWidth="1"/>
    <col min="4615" max="4615" width="10.5703125" style="32" customWidth="1"/>
    <col min="4616" max="4616" width="7.28515625" style="32" customWidth="1"/>
    <col min="4617" max="4617" width="19.28515625" style="32" customWidth="1"/>
    <col min="4618" max="4618" width="14.28515625" style="32" customWidth="1"/>
    <col min="4619" max="4619" width="16.140625" style="32" customWidth="1"/>
    <col min="4620" max="4620" width="30.28515625" style="32" customWidth="1"/>
    <col min="4621" max="4621" width="16.7109375" style="32" bestFit="1" customWidth="1"/>
    <col min="4622" max="4866" width="9.140625" style="32"/>
    <col min="4867" max="4867" width="5.42578125" style="32" customWidth="1"/>
    <col min="4868" max="4868" width="32" style="32" customWidth="1"/>
    <col min="4869" max="4869" width="29.7109375" style="32" customWidth="1"/>
    <col min="4870" max="4870" width="13.28515625" style="32" customWidth="1"/>
    <col min="4871" max="4871" width="10.5703125" style="32" customWidth="1"/>
    <col min="4872" max="4872" width="7.28515625" style="32" customWidth="1"/>
    <col min="4873" max="4873" width="19.28515625" style="32" customWidth="1"/>
    <col min="4874" max="4874" width="14.28515625" style="32" customWidth="1"/>
    <col min="4875" max="4875" width="16.140625" style="32" customWidth="1"/>
    <col min="4876" max="4876" width="30.28515625" style="32" customWidth="1"/>
    <col min="4877" max="4877" width="16.7109375" style="32" bestFit="1" customWidth="1"/>
    <col min="4878" max="5122" width="9.140625" style="32"/>
    <col min="5123" max="5123" width="5.42578125" style="32" customWidth="1"/>
    <col min="5124" max="5124" width="32" style="32" customWidth="1"/>
    <col min="5125" max="5125" width="29.7109375" style="32" customWidth="1"/>
    <col min="5126" max="5126" width="13.28515625" style="32" customWidth="1"/>
    <col min="5127" max="5127" width="10.5703125" style="32" customWidth="1"/>
    <col min="5128" max="5128" width="7.28515625" style="32" customWidth="1"/>
    <col min="5129" max="5129" width="19.28515625" style="32" customWidth="1"/>
    <col min="5130" max="5130" width="14.28515625" style="32" customWidth="1"/>
    <col min="5131" max="5131" width="16.140625" style="32" customWidth="1"/>
    <col min="5132" max="5132" width="30.28515625" style="32" customWidth="1"/>
    <col min="5133" max="5133" width="16.7109375" style="32" bestFit="1" customWidth="1"/>
    <col min="5134" max="5378" width="9.140625" style="32"/>
    <col min="5379" max="5379" width="5.42578125" style="32" customWidth="1"/>
    <col min="5380" max="5380" width="32" style="32" customWidth="1"/>
    <col min="5381" max="5381" width="29.7109375" style="32" customWidth="1"/>
    <col min="5382" max="5382" width="13.28515625" style="32" customWidth="1"/>
    <col min="5383" max="5383" width="10.5703125" style="32" customWidth="1"/>
    <col min="5384" max="5384" width="7.28515625" style="32" customWidth="1"/>
    <col min="5385" max="5385" width="19.28515625" style="32" customWidth="1"/>
    <col min="5386" max="5386" width="14.28515625" style="32" customWidth="1"/>
    <col min="5387" max="5387" width="16.140625" style="32" customWidth="1"/>
    <col min="5388" max="5388" width="30.28515625" style="32" customWidth="1"/>
    <col min="5389" max="5389" width="16.7109375" style="32" bestFit="1" customWidth="1"/>
    <col min="5390" max="5634" width="9.140625" style="32"/>
    <col min="5635" max="5635" width="5.42578125" style="32" customWidth="1"/>
    <col min="5636" max="5636" width="32" style="32" customWidth="1"/>
    <col min="5637" max="5637" width="29.7109375" style="32" customWidth="1"/>
    <col min="5638" max="5638" width="13.28515625" style="32" customWidth="1"/>
    <col min="5639" max="5639" width="10.5703125" style="32" customWidth="1"/>
    <col min="5640" max="5640" width="7.28515625" style="32" customWidth="1"/>
    <col min="5641" max="5641" width="19.28515625" style="32" customWidth="1"/>
    <col min="5642" max="5642" width="14.28515625" style="32" customWidth="1"/>
    <col min="5643" max="5643" width="16.140625" style="32" customWidth="1"/>
    <col min="5644" max="5644" width="30.28515625" style="32" customWidth="1"/>
    <col min="5645" max="5645" width="16.7109375" style="32" bestFit="1" customWidth="1"/>
    <col min="5646" max="5890" width="9.140625" style="32"/>
    <col min="5891" max="5891" width="5.42578125" style="32" customWidth="1"/>
    <col min="5892" max="5892" width="32" style="32" customWidth="1"/>
    <col min="5893" max="5893" width="29.7109375" style="32" customWidth="1"/>
    <col min="5894" max="5894" width="13.28515625" style="32" customWidth="1"/>
    <col min="5895" max="5895" width="10.5703125" style="32" customWidth="1"/>
    <col min="5896" max="5896" width="7.28515625" style="32" customWidth="1"/>
    <col min="5897" max="5897" width="19.28515625" style="32" customWidth="1"/>
    <col min="5898" max="5898" width="14.28515625" style="32" customWidth="1"/>
    <col min="5899" max="5899" width="16.140625" style="32" customWidth="1"/>
    <col min="5900" max="5900" width="30.28515625" style="32" customWidth="1"/>
    <col min="5901" max="5901" width="16.7109375" style="32" bestFit="1" customWidth="1"/>
    <col min="5902" max="6146" width="9.140625" style="32"/>
    <col min="6147" max="6147" width="5.42578125" style="32" customWidth="1"/>
    <col min="6148" max="6148" width="32" style="32" customWidth="1"/>
    <col min="6149" max="6149" width="29.7109375" style="32" customWidth="1"/>
    <col min="6150" max="6150" width="13.28515625" style="32" customWidth="1"/>
    <col min="6151" max="6151" width="10.5703125" style="32" customWidth="1"/>
    <col min="6152" max="6152" width="7.28515625" style="32" customWidth="1"/>
    <col min="6153" max="6153" width="19.28515625" style="32" customWidth="1"/>
    <col min="6154" max="6154" width="14.28515625" style="32" customWidth="1"/>
    <col min="6155" max="6155" width="16.140625" style="32" customWidth="1"/>
    <col min="6156" max="6156" width="30.28515625" style="32" customWidth="1"/>
    <col min="6157" max="6157" width="16.7109375" style="32" bestFit="1" customWidth="1"/>
    <col min="6158" max="6402" width="9.140625" style="32"/>
    <col min="6403" max="6403" width="5.42578125" style="32" customWidth="1"/>
    <col min="6404" max="6404" width="32" style="32" customWidth="1"/>
    <col min="6405" max="6405" width="29.7109375" style="32" customWidth="1"/>
    <col min="6406" max="6406" width="13.28515625" style="32" customWidth="1"/>
    <col min="6407" max="6407" width="10.5703125" style="32" customWidth="1"/>
    <col min="6408" max="6408" width="7.28515625" style="32" customWidth="1"/>
    <col min="6409" max="6409" width="19.28515625" style="32" customWidth="1"/>
    <col min="6410" max="6410" width="14.28515625" style="32" customWidth="1"/>
    <col min="6411" max="6411" width="16.140625" style="32" customWidth="1"/>
    <col min="6412" max="6412" width="30.28515625" style="32" customWidth="1"/>
    <col min="6413" max="6413" width="16.7109375" style="32" bestFit="1" customWidth="1"/>
    <col min="6414" max="6658" width="9.140625" style="32"/>
    <col min="6659" max="6659" width="5.42578125" style="32" customWidth="1"/>
    <col min="6660" max="6660" width="32" style="32" customWidth="1"/>
    <col min="6661" max="6661" width="29.7109375" style="32" customWidth="1"/>
    <col min="6662" max="6662" width="13.28515625" style="32" customWidth="1"/>
    <col min="6663" max="6663" width="10.5703125" style="32" customWidth="1"/>
    <col min="6664" max="6664" width="7.28515625" style="32" customWidth="1"/>
    <col min="6665" max="6665" width="19.28515625" style="32" customWidth="1"/>
    <col min="6666" max="6666" width="14.28515625" style="32" customWidth="1"/>
    <col min="6667" max="6667" width="16.140625" style="32" customWidth="1"/>
    <col min="6668" max="6668" width="30.28515625" style="32" customWidth="1"/>
    <col min="6669" max="6669" width="16.7109375" style="32" bestFit="1" customWidth="1"/>
    <col min="6670" max="6914" width="9.140625" style="32"/>
    <col min="6915" max="6915" width="5.42578125" style="32" customWidth="1"/>
    <col min="6916" max="6916" width="32" style="32" customWidth="1"/>
    <col min="6917" max="6917" width="29.7109375" style="32" customWidth="1"/>
    <col min="6918" max="6918" width="13.28515625" style="32" customWidth="1"/>
    <col min="6919" max="6919" width="10.5703125" style="32" customWidth="1"/>
    <col min="6920" max="6920" width="7.28515625" style="32" customWidth="1"/>
    <col min="6921" max="6921" width="19.28515625" style="32" customWidth="1"/>
    <col min="6922" max="6922" width="14.28515625" style="32" customWidth="1"/>
    <col min="6923" max="6923" width="16.140625" style="32" customWidth="1"/>
    <col min="6924" max="6924" width="30.28515625" style="32" customWidth="1"/>
    <col min="6925" max="6925" width="16.7109375" style="32" bestFit="1" customWidth="1"/>
    <col min="6926" max="7170" width="9.140625" style="32"/>
    <col min="7171" max="7171" width="5.42578125" style="32" customWidth="1"/>
    <col min="7172" max="7172" width="32" style="32" customWidth="1"/>
    <col min="7173" max="7173" width="29.7109375" style="32" customWidth="1"/>
    <col min="7174" max="7174" width="13.28515625" style="32" customWidth="1"/>
    <col min="7175" max="7175" width="10.5703125" style="32" customWidth="1"/>
    <col min="7176" max="7176" width="7.28515625" style="32" customWidth="1"/>
    <col min="7177" max="7177" width="19.28515625" style="32" customWidth="1"/>
    <col min="7178" max="7178" width="14.28515625" style="32" customWidth="1"/>
    <col min="7179" max="7179" width="16.140625" style="32" customWidth="1"/>
    <col min="7180" max="7180" width="30.28515625" style="32" customWidth="1"/>
    <col min="7181" max="7181" width="16.7109375" style="32" bestFit="1" customWidth="1"/>
    <col min="7182" max="7426" width="9.140625" style="32"/>
    <col min="7427" max="7427" width="5.42578125" style="32" customWidth="1"/>
    <col min="7428" max="7428" width="32" style="32" customWidth="1"/>
    <col min="7429" max="7429" width="29.7109375" style="32" customWidth="1"/>
    <col min="7430" max="7430" width="13.28515625" style="32" customWidth="1"/>
    <col min="7431" max="7431" width="10.5703125" style="32" customWidth="1"/>
    <col min="7432" max="7432" width="7.28515625" style="32" customWidth="1"/>
    <col min="7433" max="7433" width="19.28515625" style="32" customWidth="1"/>
    <col min="7434" max="7434" width="14.28515625" style="32" customWidth="1"/>
    <col min="7435" max="7435" width="16.140625" style="32" customWidth="1"/>
    <col min="7436" max="7436" width="30.28515625" style="32" customWidth="1"/>
    <col min="7437" max="7437" width="16.7109375" style="32" bestFit="1" customWidth="1"/>
    <col min="7438" max="7682" width="9.140625" style="32"/>
    <col min="7683" max="7683" width="5.42578125" style="32" customWidth="1"/>
    <col min="7684" max="7684" width="32" style="32" customWidth="1"/>
    <col min="7685" max="7685" width="29.7109375" style="32" customWidth="1"/>
    <col min="7686" max="7686" width="13.28515625" style="32" customWidth="1"/>
    <col min="7687" max="7687" width="10.5703125" style="32" customWidth="1"/>
    <col min="7688" max="7688" width="7.28515625" style="32" customWidth="1"/>
    <col min="7689" max="7689" width="19.28515625" style="32" customWidth="1"/>
    <col min="7690" max="7690" width="14.28515625" style="32" customWidth="1"/>
    <col min="7691" max="7691" width="16.140625" style="32" customWidth="1"/>
    <col min="7692" max="7692" width="30.28515625" style="32" customWidth="1"/>
    <col min="7693" max="7693" width="16.7109375" style="32" bestFit="1" customWidth="1"/>
    <col min="7694" max="7938" width="9.140625" style="32"/>
    <col min="7939" max="7939" width="5.42578125" style="32" customWidth="1"/>
    <col min="7940" max="7940" width="32" style="32" customWidth="1"/>
    <col min="7941" max="7941" width="29.7109375" style="32" customWidth="1"/>
    <col min="7942" max="7942" width="13.28515625" style="32" customWidth="1"/>
    <col min="7943" max="7943" width="10.5703125" style="32" customWidth="1"/>
    <col min="7944" max="7944" width="7.28515625" style="32" customWidth="1"/>
    <col min="7945" max="7945" width="19.28515625" style="32" customWidth="1"/>
    <col min="7946" max="7946" width="14.28515625" style="32" customWidth="1"/>
    <col min="7947" max="7947" width="16.140625" style="32" customWidth="1"/>
    <col min="7948" max="7948" width="30.28515625" style="32" customWidth="1"/>
    <col min="7949" max="7949" width="16.7109375" style="32" bestFit="1" customWidth="1"/>
    <col min="7950" max="8194" width="9.140625" style="32"/>
    <col min="8195" max="8195" width="5.42578125" style="32" customWidth="1"/>
    <col min="8196" max="8196" width="32" style="32" customWidth="1"/>
    <col min="8197" max="8197" width="29.7109375" style="32" customWidth="1"/>
    <col min="8198" max="8198" width="13.28515625" style="32" customWidth="1"/>
    <col min="8199" max="8199" width="10.5703125" style="32" customWidth="1"/>
    <col min="8200" max="8200" width="7.28515625" style="32" customWidth="1"/>
    <col min="8201" max="8201" width="19.28515625" style="32" customWidth="1"/>
    <col min="8202" max="8202" width="14.28515625" style="32" customWidth="1"/>
    <col min="8203" max="8203" width="16.140625" style="32" customWidth="1"/>
    <col min="8204" max="8204" width="30.28515625" style="32" customWidth="1"/>
    <col min="8205" max="8205" width="16.7109375" style="32" bestFit="1" customWidth="1"/>
    <col min="8206" max="8450" width="9.140625" style="32"/>
    <col min="8451" max="8451" width="5.42578125" style="32" customWidth="1"/>
    <col min="8452" max="8452" width="32" style="32" customWidth="1"/>
    <col min="8453" max="8453" width="29.7109375" style="32" customWidth="1"/>
    <col min="8454" max="8454" width="13.28515625" style="32" customWidth="1"/>
    <col min="8455" max="8455" width="10.5703125" style="32" customWidth="1"/>
    <col min="8456" max="8456" width="7.28515625" style="32" customWidth="1"/>
    <col min="8457" max="8457" width="19.28515625" style="32" customWidth="1"/>
    <col min="8458" max="8458" width="14.28515625" style="32" customWidth="1"/>
    <col min="8459" max="8459" width="16.140625" style="32" customWidth="1"/>
    <col min="8460" max="8460" width="30.28515625" style="32" customWidth="1"/>
    <col min="8461" max="8461" width="16.7109375" style="32" bestFit="1" customWidth="1"/>
    <col min="8462" max="8706" width="9.140625" style="32"/>
    <col min="8707" max="8707" width="5.42578125" style="32" customWidth="1"/>
    <col min="8708" max="8708" width="32" style="32" customWidth="1"/>
    <col min="8709" max="8709" width="29.7109375" style="32" customWidth="1"/>
    <col min="8710" max="8710" width="13.28515625" style="32" customWidth="1"/>
    <col min="8711" max="8711" width="10.5703125" style="32" customWidth="1"/>
    <col min="8712" max="8712" width="7.28515625" style="32" customWidth="1"/>
    <col min="8713" max="8713" width="19.28515625" style="32" customWidth="1"/>
    <col min="8714" max="8714" width="14.28515625" style="32" customWidth="1"/>
    <col min="8715" max="8715" width="16.140625" style="32" customWidth="1"/>
    <col min="8716" max="8716" width="30.28515625" style="32" customWidth="1"/>
    <col min="8717" max="8717" width="16.7109375" style="32" bestFit="1" customWidth="1"/>
    <col min="8718" max="8962" width="9.140625" style="32"/>
    <col min="8963" max="8963" width="5.42578125" style="32" customWidth="1"/>
    <col min="8964" max="8964" width="32" style="32" customWidth="1"/>
    <col min="8965" max="8965" width="29.7109375" style="32" customWidth="1"/>
    <col min="8966" max="8966" width="13.28515625" style="32" customWidth="1"/>
    <col min="8967" max="8967" width="10.5703125" style="32" customWidth="1"/>
    <col min="8968" max="8968" width="7.28515625" style="32" customWidth="1"/>
    <col min="8969" max="8969" width="19.28515625" style="32" customWidth="1"/>
    <col min="8970" max="8970" width="14.28515625" style="32" customWidth="1"/>
    <col min="8971" max="8971" width="16.140625" style="32" customWidth="1"/>
    <col min="8972" max="8972" width="30.28515625" style="32" customWidth="1"/>
    <col min="8973" max="8973" width="16.7109375" style="32" bestFit="1" customWidth="1"/>
    <col min="8974" max="9218" width="9.140625" style="32"/>
    <col min="9219" max="9219" width="5.42578125" style="32" customWidth="1"/>
    <col min="9220" max="9220" width="32" style="32" customWidth="1"/>
    <col min="9221" max="9221" width="29.7109375" style="32" customWidth="1"/>
    <col min="9222" max="9222" width="13.28515625" style="32" customWidth="1"/>
    <col min="9223" max="9223" width="10.5703125" style="32" customWidth="1"/>
    <col min="9224" max="9224" width="7.28515625" style="32" customWidth="1"/>
    <col min="9225" max="9225" width="19.28515625" style="32" customWidth="1"/>
    <col min="9226" max="9226" width="14.28515625" style="32" customWidth="1"/>
    <col min="9227" max="9227" width="16.140625" style="32" customWidth="1"/>
    <col min="9228" max="9228" width="30.28515625" style="32" customWidth="1"/>
    <col min="9229" max="9229" width="16.7109375" style="32" bestFit="1" customWidth="1"/>
    <col min="9230" max="9474" width="9.140625" style="32"/>
    <col min="9475" max="9475" width="5.42578125" style="32" customWidth="1"/>
    <col min="9476" max="9476" width="32" style="32" customWidth="1"/>
    <col min="9477" max="9477" width="29.7109375" style="32" customWidth="1"/>
    <col min="9478" max="9478" width="13.28515625" style="32" customWidth="1"/>
    <col min="9479" max="9479" width="10.5703125" style="32" customWidth="1"/>
    <col min="9480" max="9480" width="7.28515625" style="32" customWidth="1"/>
    <col min="9481" max="9481" width="19.28515625" style="32" customWidth="1"/>
    <col min="9482" max="9482" width="14.28515625" style="32" customWidth="1"/>
    <col min="9483" max="9483" width="16.140625" style="32" customWidth="1"/>
    <col min="9484" max="9484" width="30.28515625" style="32" customWidth="1"/>
    <col min="9485" max="9485" width="16.7109375" style="32" bestFit="1" customWidth="1"/>
    <col min="9486" max="9730" width="9.140625" style="32"/>
    <col min="9731" max="9731" width="5.42578125" style="32" customWidth="1"/>
    <col min="9732" max="9732" width="32" style="32" customWidth="1"/>
    <col min="9733" max="9733" width="29.7109375" style="32" customWidth="1"/>
    <col min="9734" max="9734" width="13.28515625" style="32" customWidth="1"/>
    <col min="9735" max="9735" width="10.5703125" style="32" customWidth="1"/>
    <col min="9736" max="9736" width="7.28515625" style="32" customWidth="1"/>
    <col min="9737" max="9737" width="19.28515625" style="32" customWidth="1"/>
    <col min="9738" max="9738" width="14.28515625" style="32" customWidth="1"/>
    <col min="9739" max="9739" width="16.140625" style="32" customWidth="1"/>
    <col min="9740" max="9740" width="30.28515625" style="32" customWidth="1"/>
    <col min="9741" max="9741" width="16.7109375" style="32" bestFit="1" customWidth="1"/>
    <col min="9742" max="9986" width="9.140625" style="32"/>
    <col min="9987" max="9987" width="5.42578125" style="32" customWidth="1"/>
    <col min="9988" max="9988" width="32" style="32" customWidth="1"/>
    <col min="9989" max="9989" width="29.7109375" style="32" customWidth="1"/>
    <col min="9990" max="9990" width="13.28515625" style="32" customWidth="1"/>
    <col min="9991" max="9991" width="10.5703125" style="32" customWidth="1"/>
    <col min="9992" max="9992" width="7.28515625" style="32" customWidth="1"/>
    <col min="9993" max="9993" width="19.28515625" style="32" customWidth="1"/>
    <col min="9994" max="9994" width="14.28515625" style="32" customWidth="1"/>
    <col min="9995" max="9995" width="16.140625" style="32" customWidth="1"/>
    <col min="9996" max="9996" width="30.28515625" style="32" customWidth="1"/>
    <col min="9997" max="9997" width="16.7109375" style="32" bestFit="1" customWidth="1"/>
    <col min="9998" max="10242" width="9.140625" style="32"/>
    <col min="10243" max="10243" width="5.42578125" style="32" customWidth="1"/>
    <col min="10244" max="10244" width="32" style="32" customWidth="1"/>
    <col min="10245" max="10245" width="29.7109375" style="32" customWidth="1"/>
    <col min="10246" max="10246" width="13.28515625" style="32" customWidth="1"/>
    <col min="10247" max="10247" width="10.5703125" style="32" customWidth="1"/>
    <col min="10248" max="10248" width="7.28515625" style="32" customWidth="1"/>
    <col min="10249" max="10249" width="19.28515625" style="32" customWidth="1"/>
    <col min="10250" max="10250" width="14.28515625" style="32" customWidth="1"/>
    <col min="10251" max="10251" width="16.140625" style="32" customWidth="1"/>
    <col min="10252" max="10252" width="30.28515625" style="32" customWidth="1"/>
    <col min="10253" max="10253" width="16.7109375" style="32" bestFit="1" customWidth="1"/>
    <col min="10254" max="10498" width="9.140625" style="32"/>
    <col min="10499" max="10499" width="5.42578125" style="32" customWidth="1"/>
    <col min="10500" max="10500" width="32" style="32" customWidth="1"/>
    <col min="10501" max="10501" width="29.7109375" style="32" customWidth="1"/>
    <col min="10502" max="10502" width="13.28515625" style="32" customWidth="1"/>
    <col min="10503" max="10503" width="10.5703125" style="32" customWidth="1"/>
    <col min="10504" max="10504" width="7.28515625" style="32" customWidth="1"/>
    <col min="10505" max="10505" width="19.28515625" style="32" customWidth="1"/>
    <col min="10506" max="10506" width="14.28515625" style="32" customWidth="1"/>
    <col min="10507" max="10507" width="16.140625" style="32" customWidth="1"/>
    <col min="10508" max="10508" width="30.28515625" style="32" customWidth="1"/>
    <col min="10509" max="10509" width="16.7109375" style="32" bestFit="1" customWidth="1"/>
    <col min="10510" max="10754" width="9.140625" style="32"/>
    <col min="10755" max="10755" width="5.42578125" style="32" customWidth="1"/>
    <col min="10756" max="10756" width="32" style="32" customWidth="1"/>
    <col min="10757" max="10757" width="29.7109375" style="32" customWidth="1"/>
    <col min="10758" max="10758" width="13.28515625" style="32" customWidth="1"/>
    <col min="10759" max="10759" width="10.5703125" style="32" customWidth="1"/>
    <col min="10760" max="10760" width="7.28515625" style="32" customWidth="1"/>
    <col min="10761" max="10761" width="19.28515625" style="32" customWidth="1"/>
    <col min="10762" max="10762" width="14.28515625" style="32" customWidth="1"/>
    <col min="10763" max="10763" width="16.140625" style="32" customWidth="1"/>
    <col min="10764" max="10764" width="30.28515625" style="32" customWidth="1"/>
    <col min="10765" max="10765" width="16.7109375" style="32" bestFit="1" customWidth="1"/>
    <col min="10766" max="11010" width="9.140625" style="32"/>
    <col min="11011" max="11011" width="5.42578125" style="32" customWidth="1"/>
    <col min="11012" max="11012" width="32" style="32" customWidth="1"/>
    <col min="11013" max="11013" width="29.7109375" style="32" customWidth="1"/>
    <col min="11014" max="11014" width="13.28515625" style="32" customWidth="1"/>
    <col min="11015" max="11015" width="10.5703125" style="32" customWidth="1"/>
    <col min="11016" max="11016" width="7.28515625" style="32" customWidth="1"/>
    <col min="11017" max="11017" width="19.28515625" style="32" customWidth="1"/>
    <col min="11018" max="11018" width="14.28515625" style="32" customWidth="1"/>
    <col min="11019" max="11019" width="16.140625" style="32" customWidth="1"/>
    <col min="11020" max="11020" width="30.28515625" style="32" customWidth="1"/>
    <col min="11021" max="11021" width="16.7109375" style="32" bestFit="1" customWidth="1"/>
    <col min="11022" max="11266" width="9.140625" style="32"/>
    <col min="11267" max="11267" width="5.42578125" style="32" customWidth="1"/>
    <col min="11268" max="11268" width="32" style="32" customWidth="1"/>
    <col min="11269" max="11269" width="29.7109375" style="32" customWidth="1"/>
    <col min="11270" max="11270" width="13.28515625" style="32" customWidth="1"/>
    <col min="11271" max="11271" width="10.5703125" style="32" customWidth="1"/>
    <col min="11272" max="11272" width="7.28515625" style="32" customWidth="1"/>
    <col min="11273" max="11273" width="19.28515625" style="32" customWidth="1"/>
    <col min="11274" max="11274" width="14.28515625" style="32" customWidth="1"/>
    <col min="11275" max="11275" width="16.140625" style="32" customWidth="1"/>
    <col min="11276" max="11276" width="30.28515625" style="32" customWidth="1"/>
    <col min="11277" max="11277" width="16.7109375" style="32" bestFit="1" customWidth="1"/>
    <col min="11278" max="11522" width="9.140625" style="32"/>
    <col min="11523" max="11523" width="5.42578125" style="32" customWidth="1"/>
    <col min="11524" max="11524" width="32" style="32" customWidth="1"/>
    <col min="11525" max="11525" width="29.7109375" style="32" customWidth="1"/>
    <col min="11526" max="11526" width="13.28515625" style="32" customWidth="1"/>
    <col min="11527" max="11527" width="10.5703125" style="32" customWidth="1"/>
    <col min="11528" max="11528" width="7.28515625" style="32" customWidth="1"/>
    <col min="11529" max="11529" width="19.28515625" style="32" customWidth="1"/>
    <col min="11530" max="11530" width="14.28515625" style="32" customWidth="1"/>
    <col min="11531" max="11531" width="16.140625" style="32" customWidth="1"/>
    <col min="11532" max="11532" width="30.28515625" style="32" customWidth="1"/>
    <col min="11533" max="11533" width="16.7109375" style="32" bestFit="1" customWidth="1"/>
    <col min="11534" max="11778" width="9.140625" style="32"/>
    <col min="11779" max="11779" width="5.42578125" style="32" customWidth="1"/>
    <col min="11780" max="11780" width="32" style="32" customWidth="1"/>
    <col min="11781" max="11781" width="29.7109375" style="32" customWidth="1"/>
    <col min="11782" max="11782" width="13.28515625" style="32" customWidth="1"/>
    <col min="11783" max="11783" width="10.5703125" style="32" customWidth="1"/>
    <col min="11784" max="11784" width="7.28515625" style="32" customWidth="1"/>
    <col min="11785" max="11785" width="19.28515625" style="32" customWidth="1"/>
    <col min="11786" max="11786" width="14.28515625" style="32" customWidth="1"/>
    <col min="11787" max="11787" width="16.140625" style="32" customWidth="1"/>
    <col min="11788" max="11788" width="30.28515625" style="32" customWidth="1"/>
    <col min="11789" max="11789" width="16.7109375" style="32" bestFit="1" customWidth="1"/>
    <col min="11790" max="12034" width="9.140625" style="32"/>
    <col min="12035" max="12035" width="5.42578125" style="32" customWidth="1"/>
    <col min="12036" max="12036" width="32" style="32" customWidth="1"/>
    <col min="12037" max="12037" width="29.7109375" style="32" customWidth="1"/>
    <col min="12038" max="12038" width="13.28515625" style="32" customWidth="1"/>
    <col min="12039" max="12039" width="10.5703125" style="32" customWidth="1"/>
    <col min="12040" max="12040" width="7.28515625" style="32" customWidth="1"/>
    <col min="12041" max="12041" width="19.28515625" style="32" customWidth="1"/>
    <col min="12042" max="12042" width="14.28515625" style="32" customWidth="1"/>
    <col min="12043" max="12043" width="16.140625" style="32" customWidth="1"/>
    <col min="12044" max="12044" width="30.28515625" style="32" customWidth="1"/>
    <col min="12045" max="12045" width="16.7109375" style="32" bestFit="1" customWidth="1"/>
    <col min="12046" max="12290" width="9.140625" style="32"/>
    <col min="12291" max="12291" width="5.42578125" style="32" customWidth="1"/>
    <col min="12292" max="12292" width="32" style="32" customWidth="1"/>
    <col min="12293" max="12293" width="29.7109375" style="32" customWidth="1"/>
    <col min="12294" max="12294" width="13.28515625" style="32" customWidth="1"/>
    <col min="12295" max="12295" width="10.5703125" style="32" customWidth="1"/>
    <col min="12296" max="12296" width="7.28515625" style="32" customWidth="1"/>
    <col min="12297" max="12297" width="19.28515625" style="32" customWidth="1"/>
    <col min="12298" max="12298" width="14.28515625" style="32" customWidth="1"/>
    <col min="12299" max="12299" width="16.140625" style="32" customWidth="1"/>
    <col min="12300" max="12300" width="30.28515625" style="32" customWidth="1"/>
    <col min="12301" max="12301" width="16.7109375" style="32" bestFit="1" customWidth="1"/>
    <col min="12302" max="12546" width="9.140625" style="32"/>
    <col min="12547" max="12547" width="5.42578125" style="32" customWidth="1"/>
    <col min="12548" max="12548" width="32" style="32" customWidth="1"/>
    <col min="12549" max="12549" width="29.7109375" style="32" customWidth="1"/>
    <col min="12550" max="12550" width="13.28515625" style="32" customWidth="1"/>
    <col min="12551" max="12551" width="10.5703125" style="32" customWidth="1"/>
    <col min="12552" max="12552" width="7.28515625" style="32" customWidth="1"/>
    <col min="12553" max="12553" width="19.28515625" style="32" customWidth="1"/>
    <col min="12554" max="12554" width="14.28515625" style="32" customWidth="1"/>
    <col min="12555" max="12555" width="16.140625" style="32" customWidth="1"/>
    <col min="12556" max="12556" width="30.28515625" style="32" customWidth="1"/>
    <col min="12557" max="12557" width="16.7109375" style="32" bestFit="1" customWidth="1"/>
    <col min="12558" max="12802" width="9.140625" style="32"/>
    <col min="12803" max="12803" width="5.42578125" style="32" customWidth="1"/>
    <col min="12804" max="12804" width="32" style="32" customWidth="1"/>
    <col min="12805" max="12805" width="29.7109375" style="32" customWidth="1"/>
    <col min="12806" max="12806" width="13.28515625" style="32" customWidth="1"/>
    <col min="12807" max="12807" width="10.5703125" style="32" customWidth="1"/>
    <col min="12808" max="12808" width="7.28515625" style="32" customWidth="1"/>
    <col min="12809" max="12809" width="19.28515625" style="32" customWidth="1"/>
    <col min="12810" max="12810" width="14.28515625" style="32" customWidth="1"/>
    <col min="12811" max="12811" width="16.140625" style="32" customWidth="1"/>
    <col min="12812" max="12812" width="30.28515625" style="32" customWidth="1"/>
    <col min="12813" max="12813" width="16.7109375" style="32" bestFit="1" customWidth="1"/>
    <col min="12814" max="13058" width="9.140625" style="32"/>
    <col min="13059" max="13059" width="5.42578125" style="32" customWidth="1"/>
    <col min="13060" max="13060" width="32" style="32" customWidth="1"/>
    <col min="13061" max="13061" width="29.7109375" style="32" customWidth="1"/>
    <col min="13062" max="13062" width="13.28515625" style="32" customWidth="1"/>
    <col min="13063" max="13063" width="10.5703125" style="32" customWidth="1"/>
    <col min="13064" max="13064" width="7.28515625" style="32" customWidth="1"/>
    <col min="13065" max="13065" width="19.28515625" style="32" customWidth="1"/>
    <col min="13066" max="13066" width="14.28515625" style="32" customWidth="1"/>
    <col min="13067" max="13067" width="16.140625" style="32" customWidth="1"/>
    <col min="13068" max="13068" width="30.28515625" style="32" customWidth="1"/>
    <col min="13069" max="13069" width="16.7109375" style="32" bestFit="1" customWidth="1"/>
    <col min="13070" max="13314" width="9.140625" style="32"/>
    <col min="13315" max="13315" width="5.42578125" style="32" customWidth="1"/>
    <col min="13316" max="13316" width="32" style="32" customWidth="1"/>
    <col min="13317" max="13317" width="29.7109375" style="32" customWidth="1"/>
    <col min="13318" max="13318" width="13.28515625" style="32" customWidth="1"/>
    <col min="13319" max="13319" width="10.5703125" style="32" customWidth="1"/>
    <col min="13320" max="13320" width="7.28515625" style="32" customWidth="1"/>
    <col min="13321" max="13321" width="19.28515625" style="32" customWidth="1"/>
    <col min="13322" max="13322" width="14.28515625" style="32" customWidth="1"/>
    <col min="13323" max="13323" width="16.140625" style="32" customWidth="1"/>
    <col min="13324" max="13324" width="30.28515625" style="32" customWidth="1"/>
    <col min="13325" max="13325" width="16.7109375" style="32" bestFit="1" customWidth="1"/>
    <col min="13326" max="13570" width="9.140625" style="32"/>
    <col min="13571" max="13571" width="5.42578125" style="32" customWidth="1"/>
    <col min="13572" max="13572" width="32" style="32" customWidth="1"/>
    <col min="13573" max="13573" width="29.7109375" style="32" customWidth="1"/>
    <col min="13574" max="13574" width="13.28515625" style="32" customWidth="1"/>
    <col min="13575" max="13575" width="10.5703125" style="32" customWidth="1"/>
    <col min="13576" max="13576" width="7.28515625" style="32" customWidth="1"/>
    <col min="13577" max="13577" width="19.28515625" style="32" customWidth="1"/>
    <col min="13578" max="13578" width="14.28515625" style="32" customWidth="1"/>
    <col min="13579" max="13579" width="16.140625" style="32" customWidth="1"/>
    <col min="13580" max="13580" width="30.28515625" style="32" customWidth="1"/>
    <col min="13581" max="13581" width="16.7109375" style="32" bestFit="1" customWidth="1"/>
    <col min="13582" max="13826" width="9.140625" style="32"/>
    <col min="13827" max="13827" width="5.42578125" style="32" customWidth="1"/>
    <col min="13828" max="13828" width="32" style="32" customWidth="1"/>
    <col min="13829" max="13829" width="29.7109375" style="32" customWidth="1"/>
    <col min="13830" max="13830" width="13.28515625" style="32" customWidth="1"/>
    <col min="13831" max="13831" width="10.5703125" style="32" customWidth="1"/>
    <col min="13832" max="13832" width="7.28515625" style="32" customWidth="1"/>
    <col min="13833" max="13833" width="19.28515625" style="32" customWidth="1"/>
    <col min="13834" max="13834" width="14.28515625" style="32" customWidth="1"/>
    <col min="13835" max="13835" width="16.140625" style="32" customWidth="1"/>
    <col min="13836" max="13836" width="30.28515625" style="32" customWidth="1"/>
    <col min="13837" max="13837" width="16.7109375" style="32" bestFit="1" customWidth="1"/>
    <col min="13838" max="14082" width="9.140625" style="32"/>
    <col min="14083" max="14083" width="5.42578125" style="32" customWidth="1"/>
    <col min="14084" max="14084" width="32" style="32" customWidth="1"/>
    <col min="14085" max="14085" width="29.7109375" style="32" customWidth="1"/>
    <col min="14086" max="14086" width="13.28515625" style="32" customWidth="1"/>
    <col min="14087" max="14087" width="10.5703125" style="32" customWidth="1"/>
    <col min="14088" max="14088" width="7.28515625" style="32" customWidth="1"/>
    <col min="14089" max="14089" width="19.28515625" style="32" customWidth="1"/>
    <col min="14090" max="14090" width="14.28515625" style="32" customWidth="1"/>
    <col min="14091" max="14091" width="16.140625" style="32" customWidth="1"/>
    <col min="14092" max="14092" width="30.28515625" style="32" customWidth="1"/>
    <col min="14093" max="14093" width="16.7109375" style="32" bestFit="1" customWidth="1"/>
    <col min="14094" max="14338" width="9.140625" style="32"/>
    <col min="14339" max="14339" width="5.42578125" style="32" customWidth="1"/>
    <col min="14340" max="14340" width="32" style="32" customWidth="1"/>
    <col min="14341" max="14341" width="29.7109375" style="32" customWidth="1"/>
    <col min="14342" max="14342" width="13.28515625" style="32" customWidth="1"/>
    <col min="14343" max="14343" width="10.5703125" style="32" customWidth="1"/>
    <col min="14344" max="14344" width="7.28515625" style="32" customWidth="1"/>
    <col min="14345" max="14345" width="19.28515625" style="32" customWidth="1"/>
    <col min="14346" max="14346" width="14.28515625" style="32" customWidth="1"/>
    <col min="14347" max="14347" width="16.140625" style="32" customWidth="1"/>
    <col min="14348" max="14348" width="30.28515625" style="32" customWidth="1"/>
    <col min="14349" max="14349" width="16.7109375" style="32" bestFit="1" customWidth="1"/>
    <col min="14350" max="14594" width="9.140625" style="32"/>
    <col min="14595" max="14595" width="5.42578125" style="32" customWidth="1"/>
    <col min="14596" max="14596" width="32" style="32" customWidth="1"/>
    <col min="14597" max="14597" width="29.7109375" style="32" customWidth="1"/>
    <col min="14598" max="14598" width="13.28515625" style="32" customWidth="1"/>
    <col min="14599" max="14599" width="10.5703125" style="32" customWidth="1"/>
    <col min="14600" max="14600" width="7.28515625" style="32" customWidth="1"/>
    <col min="14601" max="14601" width="19.28515625" style="32" customWidth="1"/>
    <col min="14602" max="14602" width="14.28515625" style="32" customWidth="1"/>
    <col min="14603" max="14603" width="16.140625" style="32" customWidth="1"/>
    <col min="14604" max="14604" width="30.28515625" style="32" customWidth="1"/>
    <col min="14605" max="14605" width="16.7109375" style="32" bestFit="1" customWidth="1"/>
    <col min="14606" max="14850" width="9.140625" style="32"/>
    <col min="14851" max="14851" width="5.42578125" style="32" customWidth="1"/>
    <col min="14852" max="14852" width="32" style="32" customWidth="1"/>
    <col min="14853" max="14853" width="29.7109375" style="32" customWidth="1"/>
    <col min="14854" max="14854" width="13.28515625" style="32" customWidth="1"/>
    <col min="14855" max="14855" width="10.5703125" style="32" customWidth="1"/>
    <col min="14856" max="14856" width="7.28515625" style="32" customWidth="1"/>
    <col min="14857" max="14857" width="19.28515625" style="32" customWidth="1"/>
    <col min="14858" max="14858" width="14.28515625" style="32" customWidth="1"/>
    <col min="14859" max="14859" width="16.140625" style="32" customWidth="1"/>
    <col min="14860" max="14860" width="30.28515625" style="32" customWidth="1"/>
    <col min="14861" max="14861" width="16.7109375" style="32" bestFit="1" customWidth="1"/>
    <col min="14862" max="15106" width="9.140625" style="32"/>
    <col min="15107" max="15107" width="5.42578125" style="32" customWidth="1"/>
    <col min="15108" max="15108" width="32" style="32" customWidth="1"/>
    <col min="15109" max="15109" width="29.7109375" style="32" customWidth="1"/>
    <col min="15110" max="15110" width="13.28515625" style="32" customWidth="1"/>
    <col min="15111" max="15111" width="10.5703125" style="32" customWidth="1"/>
    <col min="15112" max="15112" width="7.28515625" style="32" customWidth="1"/>
    <col min="15113" max="15113" width="19.28515625" style="32" customWidth="1"/>
    <col min="15114" max="15114" width="14.28515625" style="32" customWidth="1"/>
    <col min="15115" max="15115" width="16.140625" style="32" customWidth="1"/>
    <col min="15116" max="15116" width="30.28515625" style="32" customWidth="1"/>
    <col min="15117" max="15117" width="16.7109375" style="32" bestFit="1" customWidth="1"/>
    <col min="15118" max="15362" width="9.140625" style="32"/>
    <col min="15363" max="15363" width="5.42578125" style="32" customWidth="1"/>
    <col min="15364" max="15364" width="32" style="32" customWidth="1"/>
    <col min="15365" max="15365" width="29.7109375" style="32" customWidth="1"/>
    <col min="15366" max="15366" width="13.28515625" style="32" customWidth="1"/>
    <col min="15367" max="15367" width="10.5703125" style="32" customWidth="1"/>
    <col min="15368" max="15368" width="7.28515625" style="32" customWidth="1"/>
    <col min="15369" max="15369" width="19.28515625" style="32" customWidth="1"/>
    <col min="15370" max="15370" width="14.28515625" style="32" customWidth="1"/>
    <col min="15371" max="15371" width="16.140625" style="32" customWidth="1"/>
    <col min="15372" max="15372" width="30.28515625" style="32" customWidth="1"/>
    <col min="15373" max="15373" width="16.7109375" style="32" bestFit="1" customWidth="1"/>
    <col min="15374" max="15618" width="9.140625" style="32"/>
    <col min="15619" max="15619" width="5.42578125" style="32" customWidth="1"/>
    <col min="15620" max="15620" width="32" style="32" customWidth="1"/>
    <col min="15621" max="15621" width="29.7109375" style="32" customWidth="1"/>
    <col min="15622" max="15622" width="13.28515625" style="32" customWidth="1"/>
    <col min="15623" max="15623" width="10.5703125" style="32" customWidth="1"/>
    <col min="15624" max="15624" width="7.28515625" style="32" customWidth="1"/>
    <col min="15625" max="15625" width="19.28515625" style="32" customWidth="1"/>
    <col min="15626" max="15626" width="14.28515625" style="32" customWidth="1"/>
    <col min="15627" max="15627" width="16.140625" style="32" customWidth="1"/>
    <col min="15628" max="15628" width="30.28515625" style="32" customWidth="1"/>
    <col min="15629" max="15629" width="16.7109375" style="32" bestFit="1" customWidth="1"/>
    <col min="15630" max="15874" width="9.140625" style="32"/>
    <col min="15875" max="15875" width="5.42578125" style="32" customWidth="1"/>
    <col min="15876" max="15876" width="32" style="32" customWidth="1"/>
    <col min="15877" max="15877" width="29.7109375" style="32" customWidth="1"/>
    <col min="15878" max="15878" width="13.28515625" style="32" customWidth="1"/>
    <col min="15879" max="15879" width="10.5703125" style="32" customWidth="1"/>
    <col min="15880" max="15880" width="7.28515625" style="32" customWidth="1"/>
    <col min="15881" max="15881" width="19.28515625" style="32" customWidth="1"/>
    <col min="15882" max="15882" width="14.28515625" style="32" customWidth="1"/>
    <col min="15883" max="15883" width="16.140625" style="32" customWidth="1"/>
    <col min="15884" max="15884" width="30.28515625" style="32" customWidth="1"/>
    <col min="15885" max="15885" width="16.7109375" style="32" bestFit="1" customWidth="1"/>
    <col min="15886" max="16130" width="9.140625" style="32"/>
    <col min="16131" max="16131" width="5.42578125" style="32" customWidth="1"/>
    <col min="16132" max="16132" width="32" style="32" customWidth="1"/>
    <col min="16133" max="16133" width="29.7109375" style="32" customWidth="1"/>
    <col min="16134" max="16134" width="13.28515625" style="32" customWidth="1"/>
    <col min="16135" max="16135" width="10.5703125" style="32" customWidth="1"/>
    <col min="16136" max="16136" width="7.28515625" style="32" customWidth="1"/>
    <col min="16137" max="16137" width="19.28515625" style="32" customWidth="1"/>
    <col min="16138" max="16138" width="14.28515625" style="32" customWidth="1"/>
    <col min="16139" max="16139" width="16.140625" style="32" customWidth="1"/>
    <col min="16140" max="16140" width="30.28515625" style="32" customWidth="1"/>
    <col min="16141" max="16141" width="16.7109375" style="32" bestFit="1" customWidth="1"/>
    <col min="16142" max="16384" width="9.140625" style="32"/>
  </cols>
  <sheetData>
    <row r="1" spans="1:13" ht="15">
      <c r="A1" s="279" t="s">
        <v>297</v>
      </c>
      <c r="B1" s="279"/>
      <c r="C1" s="279"/>
      <c r="D1" s="279"/>
      <c r="E1" s="279"/>
      <c r="F1" s="279"/>
      <c r="G1" s="279"/>
      <c r="H1" s="279"/>
      <c r="I1" s="279"/>
      <c r="J1" s="31"/>
      <c r="K1" s="31"/>
    </row>
    <row r="2" spans="1:13" ht="15" thickBot="1"/>
    <row r="3" spans="1:13" ht="75.75" thickBot="1">
      <c r="A3" s="34" t="s">
        <v>38</v>
      </c>
      <c r="B3" s="35" t="s">
        <v>31</v>
      </c>
      <c r="C3" s="35" t="s">
        <v>288</v>
      </c>
      <c r="D3" s="35" t="s">
        <v>0</v>
      </c>
      <c r="E3" s="35" t="s">
        <v>1</v>
      </c>
      <c r="F3" s="35" t="s">
        <v>289</v>
      </c>
      <c r="G3" s="35" t="s">
        <v>290</v>
      </c>
      <c r="H3" s="35" t="s">
        <v>291</v>
      </c>
      <c r="I3" s="35" t="s">
        <v>292</v>
      </c>
      <c r="J3" s="36"/>
      <c r="K3" s="36" t="s">
        <v>304</v>
      </c>
      <c r="L3" s="37" t="s">
        <v>293</v>
      </c>
      <c r="M3" s="38" t="s">
        <v>294</v>
      </c>
    </row>
    <row r="4" spans="1:13" ht="28.5">
      <c r="A4" s="39">
        <v>1</v>
      </c>
      <c r="B4" s="40" t="s">
        <v>65</v>
      </c>
      <c r="C4" s="40" t="s">
        <v>298</v>
      </c>
      <c r="D4" s="242">
        <v>9171160904</v>
      </c>
      <c r="E4" s="243" t="s">
        <v>62</v>
      </c>
      <c r="F4" s="244" t="s">
        <v>63</v>
      </c>
      <c r="G4" s="244" t="s">
        <v>299</v>
      </c>
      <c r="H4" s="242">
        <v>41</v>
      </c>
      <c r="I4" s="41"/>
      <c r="J4" s="41"/>
      <c r="K4" s="41"/>
      <c r="L4" s="39"/>
      <c r="M4" s="42">
        <v>16264664</v>
      </c>
    </row>
    <row r="5" spans="1:13" s="47" customFormat="1" ht="25.5" customHeight="1">
      <c r="A5" s="43">
        <v>2</v>
      </c>
      <c r="B5" s="44" t="s">
        <v>300</v>
      </c>
      <c r="C5" s="44" t="s">
        <v>301</v>
      </c>
      <c r="D5" s="245">
        <v>9880066236</v>
      </c>
      <c r="E5" s="246" t="s">
        <v>302</v>
      </c>
      <c r="F5" s="247" t="s">
        <v>296</v>
      </c>
      <c r="G5" s="247" t="s">
        <v>303</v>
      </c>
      <c r="H5" s="245">
        <v>15</v>
      </c>
      <c r="I5" s="45"/>
      <c r="J5" s="45"/>
      <c r="K5" s="43" t="s">
        <v>176</v>
      </c>
      <c r="L5" s="45"/>
      <c r="M5" s="46"/>
    </row>
    <row r="6" spans="1:13" s="47" customFormat="1" ht="28.5">
      <c r="A6" s="48">
        <v>3</v>
      </c>
      <c r="B6" s="44" t="s">
        <v>318</v>
      </c>
      <c r="C6" s="44" t="s">
        <v>320</v>
      </c>
      <c r="D6" s="245">
        <v>9170004970</v>
      </c>
      <c r="E6" s="248" t="s">
        <v>319</v>
      </c>
      <c r="F6" s="245" t="s">
        <v>321</v>
      </c>
      <c r="G6" s="245" t="s">
        <v>322</v>
      </c>
      <c r="H6" s="245">
        <v>12</v>
      </c>
      <c r="I6" s="45"/>
      <c r="J6" s="45"/>
      <c r="K6" s="45"/>
      <c r="L6" s="43"/>
      <c r="M6" s="46">
        <v>727961</v>
      </c>
    </row>
    <row r="7" spans="1:13" s="47" customFormat="1" ht="30.75" customHeight="1">
      <c r="A7" s="43">
        <v>4</v>
      </c>
      <c r="B7" s="44" t="s">
        <v>336</v>
      </c>
      <c r="C7" s="44" t="s">
        <v>337</v>
      </c>
      <c r="D7" s="245">
        <v>9880236885</v>
      </c>
      <c r="E7" s="249" t="s">
        <v>534</v>
      </c>
      <c r="F7" s="249" t="s">
        <v>339</v>
      </c>
      <c r="G7" s="249" t="s">
        <v>338</v>
      </c>
      <c r="H7" s="245"/>
      <c r="I7" s="43">
        <v>73</v>
      </c>
      <c r="J7" s="43"/>
      <c r="K7" s="43"/>
      <c r="L7" s="43"/>
      <c r="M7" s="51"/>
    </row>
    <row r="8" spans="1:13" s="47" customFormat="1" ht="39.75" customHeight="1">
      <c r="A8" s="48">
        <v>5</v>
      </c>
      <c r="B8" s="44" t="s">
        <v>348</v>
      </c>
      <c r="C8" s="44" t="s">
        <v>349</v>
      </c>
      <c r="D8" s="245">
        <v>9880234113</v>
      </c>
      <c r="E8" s="250" t="s">
        <v>350</v>
      </c>
      <c r="F8" s="249" t="s">
        <v>339</v>
      </c>
      <c r="G8" s="249" t="s">
        <v>338</v>
      </c>
      <c r="H8" s="245">
        <v>21</v>
      </c>
      <c r="I8" s="45">
        <v>119</v>
      </c>
      <c r="J8" s="43" t="s">
        <v>351</v>
      </c>
      <c r="K8" s="45"/>
      <c r="L8" s="43"/>
      <c r="M8" s="46">
        <v>1331676</v>
      </c>
    </row>
    <row r="9" spans="1:13" s="47" customFormat="1" ht="44.25" customHeight="1">
      <c r="A9" s="43">
        <v>6</v>
      </c>
      <c r="B9" s="44" t="s">
        <v>372</v>
      </c>
      <c r="C9" s="44" t="s">
        <v>373</v>
      </c>
      <c r="D9" s="43">
        <v>9880203940</v>
      </c>
      <c r="E9" s="49" t="s">
        <v>374</v>
      </c>
      <c r="F9" s="50" t="s">
        <v>339</v>
      </c>
      <c r="G9" s="50" t="s">
        <v>338</v>
      </c>
      <c r="H9" s="43">
        <v>20</v>
      </c>
      <c r="I9" s="43">
        <v>91</v>
      </c>
      <c r="J9" s="43" t="s">
        <v>375</v>
      </c>
      <c r="K9" s="43"/>
      <c r="L9" s="43" t="s">
        <v>376</v>
      </c>
      <c r="M9" s="26">
        <v>1170970</v>
      </c>
    </row>
    <row r="10" spans="1:13" s="47" customFormat="1" ht="28.5">
      <c r="A10" s="48">
        <v>7</v>
      </c>
      <c r="B10" s="44" t="s">
        <v>405</v>
      </c>
      <c r="C10" s="44" t="s">
        <v>404</v>
      </c>
      <c r="D10" s="43">
        <v>9880225077</v>
      </c>
      <c r="E10" s="50" t="s">
        <v>402</v>
      </c>
      <c r="F10" s="50" t="s">
        <v>403</v>
      </c>
      <c r="G10" s="50" t="s">
        <v>338</v>
      </c>
      <c r="H10" s="43">
        <v>77</v>
      </c>
      <c r="I10" s="45">
        <v>491</v>
      </c>
      <c r="J10" s="45"/>
      <c r="K10" s="45"/>
      <c r="L10" s="43"/>
      <c r="M10" s="46">
        <v>4955464</v>
      </c>
    </row>
    <row r="11" spans="1:13" ht="28.5">
      <c r="A11" s="235">
        <v>8</v>
      </c>
      <c r="B11" s="235" t="s">
        <v>531</v>
      </c>
      <c r="C11" s="235" t="s">
        <v>528</v>
      </c>
      <c r="D11" s="235">
        <v>9880296315</v>
      </c>
      <c r="E11" s="48">
        <v>365834171</v>
      </c>
      <c r="F11" s="48"/>
      <c r="G11" s="48"/>
      <c r="H11" s="235"/>
      <c r="I11" s="48"/>
      <c r="J11" s="48"/>
      <c r="K11" s="48"/>
      <c r="L11" s="235"/>
      <c r="M11" s="235"/>
    </row>
    <row r="12" spans="1:13">
      <c r="A12" s="280" t="s">
        <v>529</v>
      </c>
      <c r="B12" s="280"/>
      <c r="C12" s="280"/>
      <c r="D12" s="280"/>
      <c r="E12" s="280"/>
      <c r="F12" s="280"/>
      <c r="G12" s="280"/>
      <c r="H12" s="236"/>
      <c r="I12" s="237"/>
      <c r="J12" s="237"/>
      <c r="K12" s="237"/>
      <c r="L12" s="236"/>
      <c r="M12" s="236"/>
    </row>
    <row r="13" spans="1:13" ht="28.5">
      <c r="A13" s="235">
        <v>9</v>
      </c>
      <c r="B13" s="235" t="s">
        <v>504</v>
      </c>
      <c r="C13" s="235" t="s">
        <v>530</v>
      </c>
      <c r="D13" s="235">
        <v>9171154861</v>
      </c>
      <c r="E13" s="48">
        <v>930472472</v>
      </c>
      <c r="F13" s="48"/>
      <c r="G13" s="48"/>
      <c r="H13" s="235"/>
      <c r="I13" s="48"/>
      <c r="J13" s="48"/>
      <c r="K13" s="48"/>
      <c r="L13" s="235"/>
      <c r="M13" s="235"/>
    </row>
  </sheetData>
  <mergeCells count="2">
    <mergeCell ref="A1:I1"/>
    <mergeCell ref="A12:G12"/>
  </mergeCells>
  <printOptions horizontalCentered="1"/>
  <pageMargins left="0" right="0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83"/>
  <sheetViews>
    <sheetView view="pageBreakPreview" topLeftCell="G1" zoomScale="60" workbookViewId="0">
      <selection activeCell="D93" sqref="D93"/>
    </sheetView>
  </sheetViews>
  <sheetFormatPr defaultRowHeight="14.25"/>
  <cols>
    <col min="1" max="1" width="4.7109375" style="52" customWidth="1"/>
    <col min="2" max="2" width="26.140625" style="52" customWidth="1"/>
    <col min="3" max="3" width="17.7109375" style="52" hidden="1" customWidth="1"/>
    <col min="4" max="4" width="12.42578125" style="52" customWidth="1"/>
    <col min="5" max="5" width="13.85546875" style="52" customWidth="1"/>
    <col min="6" max="6" width="17.140625" style="52" hidden="1" customWidth="1"/>
    <col min="7" max="7" width="17.140625" style="108" customWidth="1"/>
    <col min="8" max="8" width="19.28515625" style="52" customWidth="1"/>
    <col min="9" max="9" width="30.42578125" style="108" customWidth="1"/>
    <col min="10" max="10" width="30.42578125" style="52" customWidth="1"/>
    <col min="11" max="11" width="34.85546875" style="52" customWidth="1"/>
    <col min="12" max="14" width="20.42578125" style="52" customWidth="1"/>
    <col min="15" max="15" width="4.5703125" style="52" hidden="1" customWidth="1"/>
    <col min="16" max="16" width="25.42578125" style="52" hidden="1" customWidth="1"/>
    <col min="17" max="17" width="31.140625" style="52" hidden="1" customWidth="1"/>
    <col min="18" max="21" width="21.140625" style="52" customWidth="1"/>
    <col min="22" max="23" width="21.140625" style="52" hidden="1" customWidth="1"/>
    <col min="24" max="24" width="16.42578125" style="106" customWidth="1"/>
    <col min="25" max="25" width="15.28515625" style="107" customWidth="1"/>
    <col min="26" max="26" width="15.5703125" style="106" customWidth="1"/>
    <col min="27" max="27" width="14.42578125" style="106" customWidth="1"/>
    <col min="28" max="16384" width="9.140625" style="52"/>
  </cols>
  <sheetData>
    <row r="1" spans="1:27" s="118" customFormat="1" ht="15">
      <c r="C1" s="281"/>
      <c r="D1" s="281"/>
      <c r="E1" s="281"/>
      <c r="F1" s="119"/>
      <c r="G1" s="120"/>
      <c r="H1" s="119"/>
      <c r="I1" s="120"/>
      <c r="J1" s="119"/>
      <c r="K1" s="53" t="s">
        <v>3</v>
      </c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121"/>
      <c r="Y1" s="122"/>
      <c r="Z1" s="121"/>
      <c r="AA1" s="121"/>
    </row>
    <row r="2" spans="1:27">
      <c r="B2" s="119" t="s">
        <v>497</v>
      </c>
      <c r="C2" s="1"/>
      <c r="D2" s="1"/>
      <c r="E2" s="1"/>
      <c r="F2" s="1"/>
      <c r="G2" s="56"/>
      <c r="H2" s="1"/>
      <c r="I2" s="56"/>
      <c r="J2" s="1"/>
      <c r="K2" s="1" t="s">
        <v>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54"/>
      <c r="Y2" s="55"/>
      <c r="Z2" s="54" t="s">
        <v>5</v>
      </c>
      <c r="AA2" s="54"/>
    </row>
    <row r="3" spans="1:27" ht="47.25" customHeight="1" thickBot="1">
      <c r="B3" s="57"/>
      <c r="C3" s="57"/>
      <c r="D3" s="57"/>
      <c r="E3" s="57"/>
      <c r="F3" s="57"/>
      <c r="G3" s="57"/>
      <c r="H3" s="58"/>
      <c r="I3" s="231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4"/>
      <c r="Y3" s="55"/>
      <c r="Z3" s="54"/>
      <c r="AA3" s="54"/>
    </row>
    <row r="4" spans="1:27" ht="64.5" customHeight="1">
      <c r="A4" s="292" t="s">
        <v>224</v>
      </c>
      <c r="B4" s="292" t="s">
        <v>7</v>
      </c>
      <c r="C4" s="292" t="s">
        <v>8</v>
      </c>
      <c r="D4" s="296" t="s">
        <v>9</v>
      </c>
      <c r="E4" s="282" t="s">
        <v>10</v>
      </c>
      <c r="F4" s="296" t="s">
        <v>11</v>
      </c>
      <c r="G4" s="292" t="s">
        <v>12</v>
      </c>
      <c r="H4" s="292" t="s">
        <v>532</v>
      </c>
      <c r="I4" s="292" t="s">
        <v>527</v>
      </c>
      <c r="J4" s="292" t="s">
        <v>225</v>
      </c>
      <c r="K4" s="292" t="s">
        <v>13</v>
      </c>
      <c r="L4" s="290" t="s">
        <v>14</v>
      </c>
      <c r="M4" s="290"/>
      <c r="N4" s="290"/>
      <c r="O4" s="294" t="s">
        <v>6</v>
      </c>
      <c r="P4" s="282" t="s">
        <v>15</v>
      </c>
      <c r="Q4" s="282" t="s">
        <v>16</v>
      </c>
      <c r="R4" s="285" t="s">
        <v>533</v>
      </c>
      <c r="S4" s="286"/>
      <c r="T4" s="286"/>
      <c r="U4" s="286"/>
      <c r="V4" s="286"/>
      <c r="W4" s="287"/>
      <c r="X4" s="282" t="s">
        <v>17</v>
      </c>
      <c r="Y4" s="288" t="s">
        <v>18</v>
      </c>
      <c r="Z4" s="290" t="s">
        <v>19</v>
      </c>
      <c r="AA4" s="282" t="s">
        <v>20</v>
      </c>
    </row>
    <row r="5" spans="1:27" ht="95.25" customHeight="1" thickBot="1">
      <c r="A5" s="293"/>
      <c r="B5" s="293"/>
      <c r="C5" s="293"/>
      <c r="D5" s="297"/>
      <c r="E5" s="284"/>
      <c r="F5" s="297"/>
      <c r="G5" s="293"/>
      <c r="H5" s="293"/>
      <c r="I5" s="293"/>
      <c r="J5" s="293"/>
      <c r="K5" s="293"/>
      <c r="L5" s="62" t="s">
        <v>21</v>
      </c>
      <c r="M5" s="62" t="s">
        <v>22</v>
      </c>
      <c r="N5" s="62" t="s">
        <v>23</v>
      </c>
      <c r="O5" s="295"/>
      <c r="P5" s="284"/>
      <c r="Q5" s="284"/>
      <c r="R5" s="109" t="s">
        <v>24</v>
      </c>
      <c r="S5" s="109" t="s">
        <v>25</v>
      </c>
      <c r="T5" s="109" t="s">
        <v>26</v>
      </c>
      <c r="U5" s="109" t="s">
        <v>27</v>
      </c>
      <c r="V5" s="109" t="s">
        <v>28</v>
      </c>
      <c r="W5" s="109" t="s">
        <v>29</v>
      </c>
      <c r="X5" s="284"/>
      <c r="Y5" s="289"/>
      <c r="Z5" s="291"/>
      <c r="AA5" s="283"/>
    </row>
    <row r="6" spans="1:27" ht="15">
      <c r="A6" s="298" t="s">
        <v>65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110"/>
      <c r="M6" s="110"/>
      <c r="N6" s="110"/>
      <c r="O6" s="111"/>
      <c r="P6" s="110"/>
      <c r="Q6" s="110"/>
      <c r="R6" s="111"/>
      <c r="S6" s="111"/>
      <c r="T6" s="111"/>
      <c r="U6" s="111"/>
      <c r="V6" s="111"/>
      <c r="W6" s="111"/>
      <c r="X6" s="110"/>
      <c r="Y6" s="63"/>
      <c r="Z6" s="61"/>
      <c r="AA6" s="61"/>
    </row>
    <row r="7" spans="1:27" ht="52.5" customHeight="1">
      <c r="A7" s="68">
        <v>1</v>
      </c>
      <c r="B7" s="65" t="s">
        <v>104</v>
      </c>
      <c r="C7" s="93"/>
      <c r="D7" s="93" t="s">
        <v>176</v>
      </c>
      <c r="E7" s="93" t="s">
        <v>64</v>
      </c>
      <c r="F7" s="93"/>
      <c r="G7" s="65" t="s">
        <v>145</v>
      </c>
      <c r="H7" s="69">
        <v>2096000</v>
      </c>
      <c r="I7" s="112" t="s">
        <v>525</v>
      </c>
      <c r="J7" s="112" t="s">
        <v>181</v>
      </c>
      <c r="K7" s="65" t="s">
        <v>109</v>
      </c>
      <c r="L7" s="93" t="s">
        <v>183</v>
      </c>
      <c r="M7" s="93" t="s">
        <v>184</v>
      </c>
      <c r="N7" s="65" t="s">
        <v>150</v>
      </c>
      <c r="O7" s="93"/>
      <c r="P7" s="93" t="s">
        <v>189</v>
      </c>
      <c r="Q7" s="93" t="s">
        <v>190</v>
      </c>
      <c r="R7" s="93" t="s">
        <v>192</v>
      </c>
      <c r="S7" s="93" t="s">
        <v>197</v>
      </c>
      <c r="T7" s="93" t="s">
        <v>196</v>
      </c>
      <c r="U7" s="93" t="s">
        <v>196</v>
      </c>
      <c r="V7" s="93" t="s">
        <v>182</v>
      </c>
      <c r="W7" s="93" t="s">
        <v>196</v>
      </c>
      <c r="X7" s="113">
        <v>732.56</v>
      </c>
      <c r="Y7" s="66">
        <v>3</v>
      </c>
      <c r="Z7" s="67" t="s">
        <v>180</v>
      </c>
      <c r="AA7" s="67" t="s">
        <v>223</v>
      </c>
    </row>
    <row r="8" spans="1:27" ht="42.75">
      <c r="A8" s="68">
        <v>2</v>
      </c>
      <c r="B8" s="65" t="s">
        <v>105</v>
      </c>
      <c r="C8" s="93"/>
      <c r="D8" s="93" t="s">
        <v>177</v>
      </c>
      <c r="E8" s="93" t="s">
        <v>64</v>
      </c>
      <c r="F8" s="93"/>
      <c r="G8" s="65" t="s">
        <v>145</v>
      </c>
      <c r="H8" s="69">
        <v>63278</v>
      </c>
      <c r="I8" s="112" t="s">
        <v>526</v>
      </c>
      <c r="J8" s="112" t="s">
        <v>182</v>
      </c>
      <c r="K8" s="65" t="s">
        <v>110</v>
      </c>
      <c r="L8" s="93" t="s">
        <v>183</v>
      </c>
      <c r="M8" s="93" t="s">
        <v>184</v>
      </c>
      <c r="N8" s="65" t="s">
        <v>150</v>
      </c>
      <c r="O8" s="93"/>
      <c r="P8" s="93" t="s">
        <v>189</v>
      </c>
      <c r="Q8" s="93" t="s">
        <v>186</v>
      </c>
      <c r="R8" s="93" t="s">
        <v>193</v>
      </c>
      <c r="S8" s="93" t="s">
        <v>198</v>
      </c>
      <c r="T8" s="93" t="s">
        <v>198</v>
      </c>
      <c r="U8" s="93" t="s">
        <v>199</v>
      </c>
      <c r="V8" s="93" t="s">
        <v>182</v>
      </c>
      <c r="W8" s="93" t="s">
        <v>198</v>
      </c>
      <c r="X8" s="113">
        <v>200</v>
      </c>
      <c r="Y8" s="66">
        <v>1</v>
      </c>
      <c r="Z8" s="67" t="s">
        <v>223</v>
      </c>
      <c r="AA8" s="67" t="s">
        <v>223</v>
      </c>
    </row>
    <row r="9" spans="1:27" ht="42.75">
      <c r="A9" s="68">
        <v>3</v>
      </c>
      <c r="B9" s="65" t="s">
        <v>106</v>
      </c>
      <c r="C9" s="93"/>
      <c r="D9" s="93" t="s">
        <v>176</v>
      </c>
      <c r="E9" s="93" t="s">
        <v>64</v>
      </c>
      <c r="F9" s="93"/>
      <c r="G9" s="65" t="s">
        <v>145</v>
      </c>
      <c r="H9" s="69">
        <v>25432</v>
      </c>
      <c r="I9" s="112" t="s">
        <v>526</v>
      </c>
      <c r="J9" s="112" t="s">
        <v>182</v>
      </c>
      <c r="K9" s="65" t="s">
        <v>111</v>
      </c>
      <c r="L9" s="93" t="s">
        <v>183</v>
      </c>
      <c r="M9" s="93" t="s">
        <v>184</v>
      </c>
      <c r="N9" s="65" t="s">
        <v>151</v>
      </c>
      <c r="O9" s="93"/>
      <c r="P9" s="93" t="s">
        <v>189</v>
      </c>
      <c r="Q9" s="93" t="s">
        <v>186</v>
      </c>
      <c r="R9" s="93" t="s">
        <v>194</v>
      </c>
      <c r="S9" s="93" t="s">
        <v>197</v>
      </c>
      <c r="T9" s="93" t="s">
        <v>196</v>
      </c>
      <c r="U9" s="93" t="s">
        <v>196</v>
      </c>
      <c r="V9" s="93" t="s">
        <v>182</v>
      </c>
      <c r="W9" s="93" t="s">
        <v>196</v>
      </c>
      <c r="X9" s="113">
        <v>2800</v>
      </c>
      <c r="Y9" s="66">
        <v>1</v>
      </c>
      <c r="Z9" s="67" t="s">
        <v>223</v>
      </c>
      <c r="AA9" s="67" t="s">
        <v>223</v>
      </c>
    </row>
    <row r="10" spans="1:27" ht="42.75">
      <c r="A10" s="68">
        <v>4</v>
      </c>
      <c r="B10" s="65" t="s">
        <v>106</v>
      </c>
      <c r="C10" s="93"/>
      <c r="D10" s="93" t="s">
        <v>176</v>
      </c>
      <c r="E10" s="93" t="s">
        <v>64</v>
      </c>
      <c r="F10" s="93"/>
      <c r="G10" s="65" t="s">
        <v>145</v>
      </c>
      <c r="H10" s="69">
        <v>4719</v>
      </c>
      <c r="I10" s="112" t="s">
        <v>526</v>
      </c>
      <c r="J10" s="112" t="s">
        <v>182</v>
      </c>
      <c r="K10" s="65" t="s">
        <v>112</v>
      </c>
      <c r="L10" s="93" t="s">
        <v>183</v>
      </c>
      <c r="M10" s="93" t="s">
        <v>184</v>
      </c>
      <c r="N10" s="65" t="s">
        <v>150</v>
      </c>
      <c r="O10" s="93"/>
      <c r="P10" s="93" t="s">
        <v>189</v>
      </c>
      <c r="Q10" s="93" t="s">
        <v>186</v>
      </c>
      <c r="R10" s="93" t="s">
        <v>195</v>
      </c>
      <c r="S10" s="93" t="s">
        <v>196</v>
      </c>
      <c r="T10" s="93" t="s">
        <v>196</v>
      </c>
      <c r="U10" s="93" t="s">
        <v>196</v>
      </c>
      <c r="V10" s="93" t="s">
        <v>182</v>
      </c>
      <c r="W10" s="93" t="s">
        <v>196</v>
      </c>
      <c r="X10" s="113">
        <v>3100</v>
      </c>
      <c r="Y10" s="66">
        <v>1</v>
      </c>
      <c r="Z10" s="67" t="s">
        <v>223</v>
      </c>
      <c r="AA10" s="67" t="s">
        <v>223</v>
      </c>
    </row>
    <row r="11" spans="1:27" ht="42.75">
      <c r="A11" s="68">
        <v>5</v>
      </c>
      <c r="B11" s="65" t="s">
        <v>106</v>
      </c>
      <c r="C11" s="93"/>
      <c r="D11" s="93" t="s">
        <v>176</v>
      </c>
      <c r="E11" s="93" t="s">
        <v>64</v>
      </c>
      <c r="F11" s="93"/>
      <c r="G11" s="65" t="s">
        <v>146</v>
      </c>
      <c r="H11" s="69">
        <v>6011</v>
      </c>
      <c r="I11" s="112" t="s">
        <v>526</v>
      </c>
      <c r="J11" s="112" t="s">
        <v>182</v>
      </c>
      <c r="K11" s="65" t="s">
        <v>113</v>
      </c>
      <c r="L11" s="93" t="s">
        <v>183</v>
      </c>
      <c r="M11" s="93" t="s">
        <v>184</v>
      </c>
      <c r="N11" s="65" t="s">
        <v>152</v>
      </c>
      <c r="O11" s="93"/>
      <c r="P11" s="93" t="s">
        <v>189</v>
      </c>
      <c r="Q11" s="93" t="s">
        <v>186</v>
      </c>
      <c r="R11" s="93" t="s">
        <v>194</v>
      </c>
      <c r="S11" s="93" t="s">
        <v>196</v>
      </c>
      <c r="T11" s="93" t="s">
        <v>196</v>
      </c>
      <c r="U11" s="93" t="s">
        <v>196</v>
      </c>
      <c r="V11" s="93" t="s">
        <v>182</v>
      </c>
      <c r="W11" s="93" t="s">
        <v>196</v>
      </c>
      <c r="X11" s="113">
        <v>1000</v>
      </c>
      <c r="Y11" s="66">
        <v>1</v>
      </c>
      <c r="Z11" s="67" t="s">
        <v>223</v>
      </c>
      <c r="AA11" s="67" t="s">
        <v>223</v>
      </c>
    </row>
    <row r="12" spans="1:27" ht="28.5">
      <c r="A12" s="68">
        <v>6</v>
      </c>
      <c r="B12" s="65" t="s">
        <v>106</v>
      </c>
      <c r="C12" s="93"/>
      <c r="D12" s="93" t="s">
        <v>176</v>
      </c>
      <c r="E12" s="93" t="s">
        <v>64</v>
      </c>
      <c r="F12" s="93"/>
      <c r="G12" s="65" t="s">
        <v>146</v>
      </c>
      <c r="H12" s="69">
        <v>12380</v>
      </c>
      <c r="I12" s="112" t="s">
        <v>526</v>
      </c>
      <c r="J12" s="112" t="s">
        <v>182</v>
      </c>
      <c r="K12" s="65" t="s">
        <v>114</v>
      </c>
      <c r="L12" s="93" t="s">
        <v>183</v>
      </c>
      <c r="M12" s="93" t="s">
        <v>184</v>
      </c>
      <c r="N12" s="65" t="s">
        <v>153</v>
      </c>
      <c r="O12" s="93"/>
      <c r="P12" s="93" t="s">
        <v>189</v>
      </c>
      <c r="Q12" s="93" t="s">
        <v>186</v>
      </c>
      <c r="R12" s="93" t="s">
        <v>195</v>
      </c>
      <c r="S12" s="93" t="s">
        <v>196</v>
      </c>
      <c r="T12" s="93" t="s">
        <v>196</v>
      </c>
      <c r="U12" s="93" t="s">
        <v>196</v>
      </c>
      <c r="V12" s="93" t="s">
        <v>182</v>
      </c>
      <c r="W12" s="93" t="s">
        <v>196</v>
      </c>
      <c r="X12" s="113">
        <v>300</v>
      </c>
      <c r="Y12" s="66">
        <v>1</v>
      </c>
      <c r="Z12" s="67" t="s">
        <v>223</v>
      </c>
      <c r="AA12" s="67" t="s">
        <v>223</v>
      </c>
    </row>
    <row r="13" spans="1:27" s="70" customFormat="1" ht="28.5">
      <c r="A13" s="68">
        <v>7</v>
      </c>
      <c r="B13" s="65" t="s">
        <v>200</v>
      </c>
      <c r="C13" s="93"/>
      <c r="D13" s="93" t="s">
        <v>176</v>
      </c>
      <c r="E13" s="93" t="s">
        <v>64</v>
      </c>
      <c r="F13" s="93"/>
      <c r="G13" s="65" t="s">
        <v>146</v>
      </c>
      <c r="H13" s="69">
        <v>53870</v>
      </c>
      <c r="I13" s="112" t="s">
        <v>526</v>
      </c>
      <c r="J13" s="112" t="s">
        <v>182</v>
      </c>
      <c r="K13" s="65" t="s">
        <v>115</v>
      </c>
      <c r="L13" s="93" t="s">
        <v>183</v>
      </c>
      <c r="M13" s="93" t="s">
        <v>184</v>
      </c>
      <c r="N13" s="65" t="s">
        <v>154</v>
      </c>
      <c r="O13" s="93"/>
      <c r="P13" s="93" t="s">
        <v>189</v>
      </c>
      <c r="Q13" s="93" t="s">
        <v>186</v>
      </c>
      <c r="R13" s="93" t="s">
        <v>195</v>
      </c>
      <c r="S13" s="93" t="s">
        <v>196</v>
      </c>
      <c r="T13" s="93" t="s">
        <v>196</v>
      </c>
      <c r="U13" s="93" t="s">
        <v>196</v>
      </c>
      <c r="V13" s="93" t="s">
        <v>182</v>
      </c>
      <c r="W13" s="93" t="s">
        <v>196</v>
      </c>
      <c r="X13" s="113">
        <v>900</v>
      </c>
      <c r="Y13" s="66">
        <v>1</v>
      </c>
      <c r="Z13" s="67" t="s">
        <v>223</v>
      </c>
      <c r="AA13" s="67" t="s">
        <v>223</v>
      </c>
    </row>
    <row r="14" spans="1:27" ht="21" customHeight="1">
      <c r="A14" s="68">
        <v>8</v>
      </c>
      <c r="B14" s="65" t="s">
        <v>106</v>
      </c>
      <c r="C14" s="93"/>
      <c r="D14" s="93" t="s">
        <v>176</v>
      </c>
      <c r="E14" s="93" t="s">
        <v>64</v>
      </c>
      <c r="F14" s="93"/>
      <c r="G14" s="65" t="s">
        <v>145</v>
      </c>
      <c r="H14" s="69">
        <v>6601</v>
      </c>
      <c r="I14" s="112" t="s">
        <v>526</v>
      </c>
      <c r="J14" s="112" t="s">
        <v>182</v>
      </c>
      <c r="K14" s="65" t="s">
        <v>116</v>
      </c>
      <c r="L14" s="93" t="s">
        <v>183</v>
      </c>
      <c r="M14" s="93" t="s">
        <v>184</v>
      </c>
      <c r="N14" s="65" t="s">
        <v>155</v>
      </c>
      <c r="O14" s="93"/>
      <c r="P14" s="93" t="s">
        <v>189</v>
      </c>
      <c r="Q14" s="93" t="s">
        <v>186</v>
      </c>
      <c r="R14" s="93" t="s">
        <v>195</v>
      </c>
      <c r="S14" s="93" t="s">
        <v>196</v>
      </c>
      <c r="T14" s="93" t="s">
        <v>196</v>
      </c>
      <c r="U14" s="93" t="s">
        <v>196</v>
      </c>
      <c r="V14" s="93" t="s">
        <v>182</v>
      </c>
      <c r="W14" s="93" t="s">
        <v>196</v>
      </c>
      <c r="X14" s="113">
        <v>164</v>
      </c>
      <c r="Y14" s="66">
        <v>1</v>
      </c>
      <c r="Z14" s="67" t="s">
        <v>223</v>
      </c>
      <c r="AA14" s="67" t="s">
        <v>223</v>
      </c>
    </row>
    <row r="15" spans="1:27" ht="28.5">
      <c r="A15" s="68">
        <v>9</v>
      </c>
      <c r="B15" s="65" t="s">
        <v>106</v>
      </c>
      <c r="C15" s="93"/>
      <c r="D15" s="93" t="s">
        <v>176</v>
      </c>
      <c r="E15" s="93" t="s">
        <v>64</v>
      </c>
      <c r="F15" s="93"/>
      <c r="G15" s="65" t="s">
        <v>145</v>
      </c>
      <c r="H15" s="69">
        <v>4723</v>
      </c>
      <c r="I15" s="112" t="s">
        <v>526</v>
      </c>
      <c r="J15" s="112" t="s">
        <v>182</v>
      </c>
      <c r="K15" s="65" t="s">
        <v>117</v>
      </c>
      <c r="L15" s="93" t="s">
        <v>183</v>
      </c>
      <c r="M15" s="93" t="s">
        <v>184</v>
      </c>
      <c r="N15" s="65" t="s">
        <v>156</v>
      </c>
      <c r="O15" s="93"/>
      <c r="P15" s="93" t="s">
        <v>189</v>
      </c>
      <c r="Q15" s="93" t="s">
        <v>186</v>
      </c>
      <c r="R15" s="93" t="s">
        <v>195</v>
      </c>
      <c r="S15" s="93" t="s">
        <v>196</v>
      </c>
      <c r="T15" s="93" t="s">
        <v>196</v>
      </c>
      <c r="U15" s="93" t="s">
        <v>196</v>
      </c>
      <c r="V15" s="93" t="s">
        <v>182</v>
      </c>
      <c r="W15" s="93" t="s">
        <v>196</v>
      </c>
      <c r="X15" s="113">
        <v>62</v>
      </c>
      <c r="Y15" s="66">
        <v>1</v>
      </c>
      <c r="Z15" s="67" t="s">
        <v>223</v>
      </c>
      <c r="AA15" s="67" t="s">
        <v>223</v>
      </c>
    </row>
    <row r="16" spans="1:27" ht="28.5">
      <c r="A16" s="68">
        <v>10</v>
      </c>
      <c r="B16" s="65" t="s">
        <v>106</v>
      </c>
      <c r="C16" s="93"/>
      <c r="D16" s="93" t="s">
        <v>176</v>
      </c>
      <c r="E16" s="93" t="s">
        <v>64</v>
      </c>
      <c r="F16" s="93"/>
      <c r="G16" s="65" t="s">
        <v>147</v>
      </c>
      <c r="H16" s="69">
        <v>15876</v>
      </c>
      <c r="I16" s="112" t="s">
        <v>526</v>
      </c>
      <c r="J16" s="112" t="s">
        <v>182</v>
      </c>
      <c r="K16" s="65" t="s">
        <v>118</v>
      </c>
      <c r="L16" s="93" t="s">
        <v>183</v>
      </c>
      <c r="M16" s="93" t="s">
        <v>184</v>
      </c>
      <c r="N16" s="65" t="s">
        <v>157</v>
      </c>
      <c r="O16" s="93"/>
      <c r="P16" s="93" t="s">
        <v>189</v>
      </c>
      <c r="Q16" s="93" t="s">
        <v>186</v>
      </c>
      <c r="R16" s="93" t="s">
        <v>195</v>
      </c>
      <c r="S16" s="93" t="s">
        <v>196</v>
      </c>
      <c r="T16" s="93" t="s">
        <v>196</v>
      </c>
      <c r="U16" s="93" t="s">
        <v>196</v>
      </c>
      <c r="V16" s="93" t="s">
        <v>182</v>
      </c>
      <c r="W16" s="93" t="s">
        <v>196</v>
      </c>
      <c r="X16" s="113">
        <v>130</v>
      </c>
      <c r="Y16" s="66">
        <v>1</v>
      </c>
      <c r="Z16" s="67" t="s">
        <v>223</v>
      </c>
      <c r="AA16" s="67" t="s">
        <v>223</v>
      </c>
    </row>
    <row r="17" spans="1:27" ht="42.75">
      <c r="A17" s="68">
        <v>11</v>
      </c>
      <c r="B17" s="65" t="s">
        <v>175</v>
      </c>
      <c r="C17" s="93"/>
      <c r="D17" s="93" t="s">
        <v>176</v>
      </c>
      <c r="E17" s="93" t="s">
        <v>64</v>
      </c>
      <c r="F17" s="93"/>
      <c r="G17" s="65" t="s">
        <v>145</v>
      </c>
      <c r="H17" s="69">
        <v>33431</v>
      </c>
      <c r="I17" s="112" t="s">
        <v>526</v>
      </c>
      <c r="J17" s="112" t="s">
        <v>182</v>
      </c>
      <c r="K17" s="65" t="s">
        <v>119</v>
      </c>
      <c r="L17" s="93" t="s">
        <v>183</v>
      </c>
      <c r="M17" s="93" t="s">
        <v>184</v>
      </c>
      <c r="N17" s="65" t="s">
        <v>158</v>
      </c>
      <c r="O17" s="93"/>
      <c r="P17" s="93" t="s">
        <v>189</v>
      </c>
      <c r="Q17" s="93" t="s">
        <v>186</v>
      </c>
      <c r="R17" s="93" t="s">
        <v>193</v>
      </c>
      <c r="S17" s="93" t="s">
        <v>196</v>
      </c>
      <c r="T17" s="93" t="s">
        <v>196</v>
      </c>
      <c r="U17" s="93" t="s">
        <v>196</v>
      </c>
      <c r="V17" s="93" t="s">
        <v>182</v>
      </c>
      <c r="W17" s="93" t="s">
        <v>196</v>
      </c>
      <c r="X17" s="113">
        <v>100</v>
      </c>
      <c r="Y17" s="66">
        <v>1</v>
      </c>
      <c r="Z17" s="67" t="s">
        <v>180</v>
      </c>
      <c r="AA17" s="67" t="s">
        <v>223</v>
      </c>
    </row>
    <row r="18" spans="1:27" ht="42.75">
      <c r="A18" s="68">
        <v>12</v>
      </c>
      <c r="B18" s="65" t="s">
        <v>107</v>
      </c>
      <c r="C18" s="93"/>
      <c r="D18" s="93" t="s">
        <v>176</v>
      </c>
      <c r="E18" s="93" t="s">
        <v>64</v>
      </c>
      <c r="F18" s="93"/>
      <c r="G18" s="65" t="s">
        <v>145</v>
      </c>
      <c r="H18" s="69">
        <v>7420</v>
      </c>
      <c r="I18" s="112" t="s">
        <v>526</v>
      </c>
      <c r="J18" s="112" t="s">
        <v>182</v>
      </c>
      <c r="K18" s="65" t="s">
        <v>120</v>
      </c>
      <c r="L18" s="93" t="s">
        <v>183</v>
      </c>
      <c r="M18" s="93" t="s">
        <v>184</v>
      </c>
      <c r="N18" s="65" t="s">
        <v>150</v>
      </c>
      <c r="O18" s="93"/>
      <c r="P18" s="93" t="s">
        <v>189</v>
      </c>
      <c r="Q18" s="93" t="s">
        <v>186</v>
      </c>
      <c r="R18" s="93" t="s">
        <v>193</v>
      </c>
      <c r="S18" s="93" t="s">
        <v>196</v>
      </c>
      <c r="T18" s="93" t="s">
        <v>196</v>
      </c>
      <c r="U18" s="93" t="s">
        <v>196</v>
      </c>
      <c r="V18" s="93" t="s">
        <v>182</v>
      </c>
      <c r="W18" s="93" t="s">
        <v>196</v>
      </c>
      <c r="X18" s="113">
        <v>100</v>
      </c>
      <c r="Y18" s="66">
        <v>1</v>
      </c>
      <c r="Z18" s="67" t="s">
        <v>223</v>
      </c>
      <c r="AA18" s="67" t="s">
        <v>223</v>
      </c>
    </row>
    <row r="19" spans="1:27" ht="42.75">
      <c r="A19" s="68">
        <v>13</v>
      </c>
      <c r="B19" s="65" t="s">
        <v>107</v>
      </c>
      <c r="C19" s="93"/>
      <c r="D19" s="93" t="s">
        <v>176</v>
      </c>
      <c r="E19" s="93" t="s">
        <v>64</v>
      </c>
      <c r="F19" s="93"/>
      <c r="G19" s="65" t="s">
        <v>145</v>
      </c>
      <c r="H19" s="69">
        <v>59285.68</v>
      </c>
      <c r="I19" s="112" t="s">
        <v>526</v>
      </c>
      <c r="J19" s="112" t="s">
        <v>182</v>
      </c>
      <c r="K19" s="65" t="s">
        <v>121</v>
      </c>
      <c r="L19" s="93" t="s">
        <v>183</v>
      </c>
      <c r="M19" s="93" t="s">
        <v>184</v>
      </c>
      <c r="N19" s="65" t="s">
        <v>150</v>
      </c>
      <c r="O19" s="93"/>
      <c r="P19" s="93" t="s">
        <v>189</v>
      </c>
      <c r="Q19" s="93" t="s">
        <v>186</v>
      </c>
      <c r="R19" s="93" t="s">
        <v>201</v>
      </c>
      <c r="S19" s="93" t="s">
        <v>196</v>
      </c>
      <c r="T19" s="93" t="s">
        <v>196</v>
      </c>
      <c r="U19" s="93" t="s">
        <v>196</v>
      </c>
      <c r="V19" s="93" t="s">
        <v>182</v>
      </c>
      <c r="W19" s="93" t="s">
        <v>196</v>
      </c>
      <c r="X19" s="113">
        <v>100</v>
      </c>
      <c r="Y19" s="66">
        <v>1</v>
      </c>
      <c r="Z19" s="67" t="s">
        <v>180</v>
      </c>
      <c r="AA19" s="67" t="s">
        <v>223</v>
      </c>
    </row>
    <row r="20" spans="1:27" ht="28.5">
      <c r="A20" s="68">
        <v>14</v>
      </c>
      <c r="B20" s="65" t="s">
        <v>107</v>
      </c>
      <c r="C20" s="93"/>
      <c r="D20" s="93" t="s">
        <v>176</v>
      </c>
      <c r="E20" s="93" t="s">
        <v>64</v>
      </c>
      <c r="F20" s="93"/>
      <c r="G20" s="65" t="s">
        <v>147</v>
      </c>
      <c r="H20" s="69">
        <v>73465</v>
      </c>
      <c r="I20" s="112" t="s">
        <v>526</v>
      </c>
      <c r="J20" s="112" t="s">
        <v>182</v>
      </c>
      <c r="K20" s="65" t="s">
        <v>122</v>
      </c>
      <c r="L20" s="93" t="s">
        <v>183</v>
      </c>
      <c r="M20" s="93" t="s">
        <v>184</v>
      </c>
      <c r="N20" s="65" t="s">
        <v>157</v>
      </c>
      <c r="O20" s="93"/>
      <c r="P20" s="93" t="s">
        <v>189</v>
      </c>
      <c r="Q20" s="93" t="s">
        <v>186</v>
      </c>
      <c r="R20" s="93" t="s">
        <v>193</v>
      </c>
      <c r="S20" s="93" t="s">
        <v>196</v>
      </c>
      <c r="T20" s="93" t="s">
        <v>196</v>
      </c>
      <c r="U20" s="93" t="s">
        <v>196</v>
      </c>
      <c r="V20" s="93" t="s">
        <v>182</v>
      </c>
      <c r="W20" s="93" t="s">
        <v>196</v>
      </c>
      <c r="X20" s="113">
        <v>100</v>
      </c>
      <c r="Y20" s="66">
        <v>1</v>
      </c>
      <c r="Z20" s="67" t="s">
        <v>223</v>
      </c>
      <c r="AA20" s="67" t="s">
        <v>223</v>
      </c>
    </row>
    <row r="21" spans="1:27" ht="42.75">
      <c r="A21" s="68">
        <v>15</v>
      </c>
      <c r="B21" s="71" t="s">
        <v>107</v>
      </c>
      <c r="C21" s="93"/>
      <c r="D21" s="93" t="s">
        <v>176</v>
      </c>
      <c r="E21" s="93" t="s">
        <v>64</v>
      </c>
      <c r="F21" s="93"/>
      <c r="G21" s="65" t="s">
        <v>145</v>
      </c>
      <c r="H21" s="69">
        <v>48576</v>
      </c>
      <c r="I21" s="112" t="s">
        <v>526</v>
      </c>
      <c r="J21" s="112" t="s">
        <v>182</v>
      </c>
      <c r="K21" s="71" t="s">
        <v>123</v>
      </c>
      <c r="L21" s="93" t="s">
        <v>183</v>
      </c>
      <c r="M21" s="93" t="s">
        <v>184</v>
      </c>
      <c r="N21" s="65" t="s">
        <v>159</v>
      </c>
      <c r="O21" s="93"/>
      <c r="P21" s="93" t="s">
        <v>189</v>
      </c>
      <c r="Q21" s="93" t="s">
        <v>186</v>
      </c>
      <c r="R21" s="93" t="s">
        <v>195</v>
      </c>
      <c r="S21" s="93" t="s">
        <v>196</v>
      </c>
      <c r="T21" s="93" t="s">
        <v>196</v>
      </c>
      <c r="U21" s="93" t="s">
        <v>196</v>
      </c>
      <c r="V21" s="93" t="s">
        <v>182</v>
      </c>
      <c r="W21" s="93" t="s">
        <v>196</v>
      </c>
      <c r="X21" s="113">
        <v>500</v>
      </c>
      <c r="Y21" s="66">
        <v>1</v>
      </c>
      <c r="Z21" s="67" t="s">
        <v>223</v>
      </c>
      <c r="AA21" s="67" t="s">
        <v>223</v>
      </c>
    </row>
    <row r="22" spans="1:27" ht="42.75">
      <c r="A22" s="68">
        <v>16</v>
      </c>
      <c r="B22" s="65" t="s">
        <v>107</v>
      </c>
      <c r="C22" s="93"/>
      <c r="D22" s="93" t="s">
        <v>176</v>
      </c>
      <c r="E22" s="93" t="s">
        <v>64</v>
      </c>
      <c r="F22" s="93"/>
      <c r="G22" s="65" t="s">
        <v>145</v>
      </c>
      <c r="H22" s="69">
        <v>167473.56</v>
      </c>
      <c r="I22" s="112" t="s">
        <v>526</v>
      </c>
      <c r="J22" s="112" t="s">
        <v>182</v>
      </c>
      <c r="K22" s="65" t="s">
        <v>124</v>
      </c>
      <c r="L22" s="93" t="s">
        <v>183</v>
      </c>
      <c r="M22" s="93" t="s">
        <v>184</v>
      </c>
      <c r="N22" s="65" t="s">
        <v>160</v>
      </c>
      <c r="O22" s="93"/>
      <c r="P22" s="93" t="s">
        <v>189</v>
      </c>
      <c r="Q22" s="93" t="s">
        <v>186</v>
      </c>
      <c r="R22" s="93" t="s">
        <v>194</v>
      </c>
      <c r="S22" s="93" t="s">
        <v>196</v>
      </c>
      <c r="T22" s="93" t="s">
        <v>196</v>
      </c>
      <c r="U22" s="93" t="s">
        <v>196</v>
      </c>
      <c r="V22" s="93" t="s">
        <v>182</v>
      </c>
      <c r="W22" s="93" t="s">
        <v>196</v>
      </c>
      <c r="X22" s="113">
        <v>400</v>
      </c>
      <c r="Y22" s="66">
        <v>1</v>
      </c>
      <c r="Z22" s="67" t="s">
        <v>223</v>
      </c>
      <c r="AA22" s="67" t="s">
        <v>223</v>
      </c>
    </row>
    <row r="23" spans="1:27" ht="42.75">
      <c r="A23" s="68">
        <v>17</v>
      </c>
      <c r="B23" s="65" t="s">
        <v>107</v>
      </c>
      <c r="C23" s="93"/>
      <c r="D23" s="93" t="s">
        <v>176</v>
      </c>
      <c r="E23" s="93" t="s">
        <v>64</v>
      </c>
      <c r="F23" s="93"/>
      <c r="G23" s="65" t="s">
        <v>145</v>
      </c>
      <c r="H23" s="69">
        <v>270886.87</v>
      </c>
      <c r="I23" s="112" t="s">
        <v>526</v>
      </c>
      <c r="J23" s="112" t="s">
        <v>182</v>
      </c>
      <c r="K23" s="65" t="s">
        <v>118</v>
      </c>
      <c r="L23" s="93" t="s">
        <v>183</v>
      </c>
      <c r="M23" s="93" t="s">
        <v>184</v>
      </c>
      <c r="N23" s="65" t="s">
        <v>151</v>
      </c>
      <c r="O23" s="93"/>
      <c r="P23" s="93" t="s">
        <v>189</v>
      </c>
      <c r="Q23" s="93" t="s">
        <v>186</v>
      </c>
      <c r="R23" s="93" t="s">
        <v>195</v>
      </c>
      <c r="S23" s="93" t="s">
        <v>196</v>
      </c>
      <c r="T23" s="93" t="s">
        <v>196</v>
      </c>
      <c r="U23" s="93" t="s">
        <v>196</v>
      </c>
      <c r="V23" s="93" t="s">
        <v>182</v>
      </c>
      <c r="W23" s="93" t="s">
        <v>196</v>
      </c>
      <c r="X23" s="113">
        <v>200</v>
      </c>
      <c r="Y23" s="66">
        <v>1</v>
      </c>
      <c r="Z23" s="67" t="s">
        <v>223</v>
      </c>
      <c r="AA23" s="67" t="s">
        <v>223</v>
      </c>
    </row>
    <row r="24" spans="1:27" ht="42.75">
      <c r="A24" s="68">
        <v>18</v>
      </c>
      <c r="B24" s="65" t="s">
        <v>107</v>
      </c>
      <c r="C24" s="93"/>
      <c r="D24" s="93" t="s">
        <v>176</v>
      </c>
      <c r="E24" s="93" t="s">
        <v>64</v>
      </c>
      <c r="F24" s="93"/>
      <c r="G24" s="65" t="s">
        <v>145</v>
      </c>
      <c r="H24" s="69">
        <v>28171</v>
      </c>
      <c r="I24" s="112" t="s">
        <v>526</v>
      </c>
      <c r="J24" s="112" t="s">
        <v>182</v>
      </c>
      <c r="K24" s="65" t="s">
        <v>125</v>
      </c>
      <c r="L24" s="93" t="s">
        <v>183</v>
      </c>
      <c r="M24" s="93" t="s">
        <v>184</v>
      </c>
      <c r="N24" s="65" t="s">
        <v>150</v>
      </c>
      <c r="O24" s="93"/>
      <c r="P24" s="93" t="s">
        <v>189</v>
      </c>
      <c r="Q24" s="93" t="s">
        <v>186</v>
      </c>
      <c r="R24" s="93" t="s">
        <v>193</v>
      </c>
      <c r="S24" s="93" t="s">
        <v>196</v>
      </c>
      <c r="T24" s="93" t="s">
        <v>196</v>
      </c>
      <c r="U24" s="93" t="s">
        <v>196</v>
      </c>
      <c r="V24" s="93" t="s">
        <v>182</v>
      </c>
      <c r="W24" s="93" t="s">
        <v>196</v>
      </c>
      <c r="X24" s="113">
        <v>800</v>
      </c>
      <c r="Y24" s="66">
        <v>1</v>
      </c>
      <c r="Z24" s="67" t="s">
        <v>180</v>
      </c>
      <c r="AA24" s="67" t="s">
        <v>223</v>
      </c>
    </row>
    <row r="25" spans="1:27" ht="42.75">
      <c r="A25" s="68">
        <v>19</v>
      </c>
      <c r="B25" s="65" t="s">
        <v>107</v>
      </c>
      <c r="C25" s="93"/>
      <c r="D25" s="93" t="s">
        <v>176</v>
      </c>
      <c r="E25" s="93" t="s">
        <v>64</v>
      </c>
      <c r="F25" s="93"/>
      <c r="G25" s="65" t="s">
        <v>145</v>
      </c>
      <c r="H25" s="69">
        <v>13043.6</v>
      </c>
      <c r="I25" s="112" t="s">
        <v>526</v>
      </c>
      <c r="J25" s="112" t="s">
        <v>182</v>
      </c>
      <c r="K25" s="65" t="s">
        <v>126</v>
      </c>
      <c r="L25" s="93" t="s">
        <v>183</v>
      </c>
      <c r="M25" s="93" t="s">
        <v>184</v>
      </c>
      <c r="N25" s="65" t="s">
        <v>160</v>
      </c>
      <c r="O25" s="93"/>
      <c r="P25" s="93" t="s">
        <v>189</v>
      </c>
      <c r="Q25" s="93" t="s">
        <v>186</v>
      </c>
      <c r="R25" s="93" t="s">
        <v>193</v>
      </c>
      <c r="S25" s="93" t="s">
        <v>196</v>
      </c>
      <c r="T25" s="93" t="s">
        <v>196</v>
      </c>
      <c r="U25" s="93" t="s">
        <v>196</v>
      </c>
      <c r="V25" s="93" t="s">
        <v>182</v>
      </c>
      <c r="W25" s="93" t="s">
        <v>196</v>
      </c>
      <c r="X25" s="113">
        <v>7000</v>
      </c>
      <c r="Y25" s="66">
        <v>1</v>
      </c>
      <c r="Z25" s="67" t="s">
        <v>180</v>
      </c>
      <c r="AA25" s="67" t="s">
        <v>223</v>
      </c>
    </row>
    <row r="26" spans="1:27" ht="42.75">
      <c r="A26" s="68">
        <v>20</v>
      </c>
      <c r="B26" s="65" t="s">
        <v>107</v>
      </c>
      <c r="C26" s="93"/>
      <c r="D26" s="93" t="s">
        <v>176</v>
      </c>
      <c r="E26" s="93" t="s">
        <v>64</v>
      </c>
      <c r="F26" s="93"/>
      <c r="G26" s="65" t="s">
        <v>145</v>
      </c>
      <c r="H26" s="69">
        <v>40881</v>
      </c>
      <c r="I26" s="112" t="s">
        <v>526</v>
      </c>
      <c r="J26" s="112" t="s">
        <v>182</v>
      </c>
      <c r="K26" s="65" t="s">
        <v>112</v>
      </c>
      <c r="L26" s="93" t="s">
        <v>183</v>
      </c>
      <c r="M26" s="93" t="s">
        <v>184</v>
      </c>
      <c r="N26" s="65" t="s">
        <v>161</v>
      </c>
      <c r="O26" s="93"/>
      <c r="P26" s="93" t="s">
        <v>189</v>
      </c>
      <c r="Q26" s="93" t="s">
        <v>186</v>
      </c>
      <c r="R26" s="93" t="s">
        <v>195</v>
      </c>
      <c r="S26" s="93" t="s">
        <v>196</v>
      </c>
      <c r="T26" s="93" t="s">
        <v>196</v>
      </c>
      <c r="U26" s="93" t="s">
        <v>196</v>
      </c>
      <c r="V26" s="93" t="s">
        <v>182</v>
      </c>
      <c r="W26" s="93" t="s">
        <v>196</v>
      </c>
      <c r="X26" s="113">
        <v>1000</v>
      </c>
      <c r="Y26" s="66">
        <v>1</v>
      </c>
      <c r="Z26" s="67" t="s">
        <v>180</v>
      </c>
      <c r="AA26" s="67" t="s">
        <v>223</v>
      </c>
    </row>
    <row r="27" spans="1:27" ht="42.75">
      <c r="A27" s="68">
        <v>21</v>
      </c>
      <c r="B27" s="65" t="s">
        <v>107</v>
      </c>
      <c r="C27" s="93"/>
      <c r="D27" s="93" t="s">
        <v>176</v>
      </c>
      <c r="E27" s="93" t="s">
        <v>64</v>
      </c>
      <c r="F27" s="93"/>
      <c r="G27" s="65" t="s">
        <v>148</v>
      </c>
      <c r="H27" s="69">
        <v>18662</v>
      </c>
      <c r="I27" s="112" t="s">
        <v>526</v>
      </c>
      <c r="J27" s="112" t="s">
        <v>182</v>
      </c>
      <c r="K27" s="65" t="s">
        <v>127</v>
      </c>
      <c r="L27" s="93" t="s">
        <v>183</v>
      </c>
      <c r="M27" s="93" t="s">
        <v>184</v>
      </c>
      <c r="N27" s="65" t="s">
        <v>162</v>
      </c>
      <c r="O27" s="93"/>
      <c r="P27" s="93" t="s">
        <v>189</v>
      </c>
      <c r="Q27" s="93" t="s">
        <v>186</v>
      </c>
      <c r="R27" s="93" t="s">
        <v>194</v>
      </c>
      <c r="S27" s="93" t="s">
        <v>196</v>
      </c>
      <c r="T27" s="93" t="s">
        <v>196</v>
      </c>
      <c r="U27" s="93" t="s">
        <v>196</v>
      </c>
      <c r="V27" s="93" t="s">
        <v>182</v>
      </c>
      <c r="W27" s="93" t="s">
        <v>196</v>
      </c>
      <c r="X27" s="113">
        <v>3185</v>
      </c>
      <c r="Y27" s="66">
        <v>1</v>
      </c>
      <c r="Z27" s="67" t="s">
        <v>223</v>
      </c>
      <c r="AA27" s="67" t="s">
        <v>223</v>
      </c>
    </row>
    <row r="28" spans="1:27" ht="42.75">
      <c r="A28" s="68">
        <v>22</v>
      </c>
      <c r="B28" s="65" t="s">
        <v>107</v>
      </c>
      <c r="C28" s="93"/>
      <c r="D28" s="93" t="s">
        <v>176</v>
      </c>
      <c r="E28" s="93" t="s">
        <v>64</v>
      </c>
      <c r="F28" s="93"/>
      <c r="G28" s="65" t="s">
        <v>145</v>
      </c>
      <c r="H28" s="69">
        <v>66922.33</v>
      </c>
      <c r="I28" s="112" t="s">
        <v>526</v>
      </c>
      <c r="J28" s="112" t="s">
        <v>182</v>
      </c>
      <c r="K28" s="72" t="s">
        <v>128</v>
      </c>
      <c r="L28" s="93" t="s">
        <v>183</v>
      </c>
      <c r="M28" s="93" t="s">
        <v>184</v>
      </c>
      <c r="N28" s="65" t="s">
        <v>163</v>
      </c>
      <c r="O28" s="93"/>
      <c r="P28" s="93" t="s">
        <v>189</v>
      </c>
      <c r="Q28" s="93" t="s">
        <v>186</v>
      </c>
      <c r="R28" s="93" t="s">
        <v>194</v>
      </c>
      <c r="S28" s="93" t="s">
        <v>196</v>
      </c>
      <c r="T28" s="93" t="s">
        <v>196</v>
      </c>
      <c r="U28" s="93" t="s">
        <v>196</v>
      </c>
      <c r="V28" s="93" t="s">
        <v>182</v>
      </c>
      <c r="W28" s="93" t="s">
        <v>196</v>
      </c>
      <c r="X28" s="113">
        <v>200</v>
      </c>
      <c r="Y28" s="66">
        <v>1</v>
      </c>
      <c r="Z28" s="67" t="s">
        <v>180</v>
      </c>
      <c r="AA28" s="67" t="s">
        <v>223</v>
      </c>
    </row>
    <row r="29" spans="1:27" ht="42.75">
      <c r="A29" s="68">
        <v>23</v>
      </c>
      <c r="B29" s="65" t="s">
        <v>107</v>
      </c>
      <c r="C29" s="93"/>
      <c r="D29" s="93" t="s">
        <v>176</v>
      </c>
      <c r="E29" s="93" t="s">
        <v>64</v>
      </c>
      <c r="F29" s="93"/>
      <c r="G29" s="65" t="s">
        <v>145</v>
      </c>
      <c r="H29" s="69">
        <v>284363.84000000003</v>
      </c>
      <c r="I29" s="112" t="s">
        <v>526</v>
      </c>
      <c r="J29" s="112" t="s">
        <v>182</v>
      </c>
      <c r="K29" s="65" t="s">
        <v>113</v>
      </c>
      <c r="L29" s="93" t="s">
        <v>183</v>
      </c>
      <c r="M29" s="93" t="s">
        <v>184</v>
      </c>
      <c r="N29" s="65" t="s">
        <v>150</v>
      </c>
      <c r="O29" s="93"/>
      <c r="P29" s="93" t="s">
        <v>189</v>
      </c>
      <c r="Q29" s="93" t="s">
        <v>186</v>
      </c>
      <c r="R29" s="93" t="s">
        <v>194</v>
      </c>
      <c r="S29" s="93" t="s">
        <v>196</v>
      </c>
      <c r="T29" s="93" t="s">
        <v>196</v>
      </c>
      <c r="U29" s="93" t="s">
        <v>196</v>
      </c>
      <c r="V29" s="93" t="s">
        <v>182</v>
      </c>
      <c r="W29" s="93" t="s">
        <v>196</v>
      </c>
      <c r="X29" s="113">
        <v>1000</v>
      </c>
      <c r="Y29" s="66">
        <v>1</v>
      </c>
      <c r="Z29" s="67" t="s">
        <v>180</v>
      </c>
      <c r="AA29" s="67" t="s">
        <v>223</v>
      </c>
    </row>
    <row r="30" spans="1:27" ht="42.75">
      <c r="A30" s="68">
        <v>24</v>
      </c>
      <c r="B30" s="65" t="s">
        <v>107</v>
      </c>
      <c r="C30" s="93"/>
      <c r="D30" s="93" t="s">
        <v>176</v>
      </c>
      <c r="E30" s="93" t="s">
        <v>64</v>
      </c>
      <c r="F30" s="93"/>
      <c r="G30" s="65" t="s">
        <v>145</v>
      </c>
      <c r="H30" s="69">
        <v>197694.8</v>
      </c>
      <c r="I30" s="112" t="s">
        <v>526</v>
      </c>
      <c r="J30" s="112" t="s">
        <v>182</v>
      </c>
      <c r="K30" s="65" t="s">
        <v>129</v>
      </c>
      <c r="L30" s="93" t="s">
        <v>183</v>
      </c>
      <c r="M30" s="93" t="s">
        <v>184</v>
      </c>
      <c r="N30" s="65" t="s">
        <v>164</v>
      </c>
      <c r="O30" s="93"/>
      <c r="P30" s="93" t="s">
        <v>189</v>
      </c>
      <c r="Q30" s="93" t="s">
        <v>186</v>
      </c>
      <c r="R30" s="93" t="s">
        <v>193</v>
      </c>
      <c r="S30" s="93" t="s">
        <v>196</v>
      </c>
      <c r="T30" s="93" t="s">
        <v>196</v>
      </c>
      <c r="U30" s="93" t="s">
        <v>196</v>
      </c>
      <c r="V30" s="93" t="s">
        <v>182</v>
      </c>
      <c r="W30" s="93" t="s">
        <v>196</v>
      </c>
      <c r="X30" s="113">
        <v>369</v>
      </c>
      <c r="Y30" s="66">
        <v>1</v>
      </c>
      <c r="Z30" s="67" t="s">
        <v>223</v>
      </c>
      <c r="AA30" s="67" t="s">
        <v>223</v>
      </c>
    </row>
    <row r="31" spans="1:27" ht="28.5">
      <c r="A31" s="68">
        <v>25</v>
      </c>
      <c r="B31" s="65" t="s">
        <v>107</v>
      </c>
      <c r="C31" s="93"/>
      <c r="D31" s="93" t="s">
        <v>176</v>
      </c>
      <c r="E31" s="93" t="s">
        <v>64</v>
      </c>
      <c r="F31" s="93"/>
      <c r="G31" s="65" t="s">
        <v>147</v>
      </c>
      <c r="H31" s="69">
        <v>9866</v>
      </c>
      <c r="I31" s="112" t="s">
        <v>526</v>
      </c>
      <c r="J31" s="112" t="s">
        <v>182</v>
      </c>
      <c r="K31" s="65" t="s">
        <v>130</v>
      </c>
      <c r="L31" s="93" t="s">
        <v>183</v>
      </c>
      <c r="M31" s="93" t="s">
        <v>184</v>
      </c>
      <c r="N31" s="65" t="s">
        <v>165</v>
      </c>
      <c r="O31" s="93"/>
      <c r="P31" s="93" t="s">
        <v>189</v>
      </c>
      <c r="Q31" s="93" t="s">
        <v>186</v>
      </c>
      <c r="R31" s="93" t="s">
        <v>195</v>
      </c>
      <c r="S31" s="93" t="s">
        <v>196</v>
      </c>
      <c r="T31" s="93" t="s">
        <v>196</v>
      </c>
      <c r="U31" s="93" t="s">
        <v>196</v>
      </c>
      <c r="V31" s="93" t="s">
        <v>182</v>
      </c>
      <c r="W31" s="93" t="s">
        <v>196</v>
      </c>
      <c r="X31" s="113">
        <v>137</v>
      </c>
      <c r="Y31" s="66">
        <v>1</v>
      </c>
      <c r="Z31" s="67" t="s">
        <v>223</v>
      </c>
      <c r="AA31" s="67" t="s">
        <v>223</v>
      </c>
    </row>
    <row r="32" spans="1:27" ht="42.75">
      <c r="A32" s="68">
        <v>26</v>
      </c>
      <c r="B32" s="65" t="s">
        <v>107</v>
      </c>
      <c r="C32" s="93"/>
      <c r="D32" s="93" t="s">
        <v>176</v>
      </c>
      <c r="E32" s="93" t="s">
        <v>64</v>
      </c>
      <c r="F32" s="93"/>
      <c r="G32" s="65" t="s">
        <v>145</v>
      </c>
      <c r="H32" s="69">
        <v>13740</v>
      </c>
      <c r="I32" s="112" t="s">
        <v>526</v>
      </c>
      <c r="J32" s="112" t="s">
        <v>182</v>
      </c>
      <c r="K32" s="65" t="s">
        <v>131</v>
      </c>
      <c r="L32" s="93" t="s">
        <v>183</v>
      </c>
      <c r="M32" s="93" t="s">
        <v>184</v>
      </c>
      <c r="N32" s="65" t="s">
        <v>150</v>
      </c>
      <c r="O32" s="93"/>
      <c r="P32" s="93" t="s">
        <v>189</v>
      </c>
      <c r="Q32" s="93" t="s">
        <v>186</v>
      </c>
      <c r="R32" s="93" t="s">
        <v>198</v>
      </c>
      <c r="S32" s="93" t="s">
        <v>196</v>
      </c>
      <c r="T32" s="93" t="s">
        <v>196</v>
      </c>
      <c r="U32" s="93" t="s">
        <v>196</v>
      </c>
      <c r="V32" s="93" t="s">
        <v>182</v>
      </c>
      <c r="W32" s="93" t="s">
        <v>196</v>
      </c>
      <c r="X32" s="113">
        <v>200</v>
      </c>
      <c r="Y32" s="66">
        <v>1</v>
      </c>
      <c r="Z32" s="67" t="s">
        <v>223</v>
      </c>
      <c r="AA32" s="67" t="s">
        <v>223</v>
      </c>
    </row>
    <row r="33" spans="1:27" ht="42.75">
      <c r="A33" s="68">
        <v>27</v>
      </c>
      <c r="B33" s="65" t="s">
        <v>107</v>
      </c>
      <c r="C33" s="93"/>
      <c r="D33" s="93" t="s">
        <v>176</v>
      </c>
      <c r="E33" s="93" t="s">
        <v>64</v>
      </c>
      <c r="F33" s="93"/>
      <c r="G33" s="65" t="s">
        <v>145</v>
      </c>
      <c r="H33" s="69">
        <v>331733.09000000003</v>
      </c>
      <c r="I33" s="112" t="s">
        <v>526</v>
      </c>
      <c r="J33" s="112" t="s">
        <v>182</v>
      </c>
      <c r="K33" s="65" t="s">
        <v>114</v>
      </c>
      <c r="L33" s="93" t="s">
        <v>183</v>
      </c>
      <c r="M33" s="93" t="s">
        <v>184</v>
      </c>
      <c r="N33" s="65" t="s">
        <v>166</v>
      </c>
      <c r="O33" s="93"/>
      <c r="P33" s="93" t="s">
        <v>189</v>
      </c>
      <c r="Q33" s="93" t="s">
        <v>186</v>
      </c>
      <c r="R33" s="93" t="s">
        <v>194</v>
      </c>
      <c r="S33" s="93" t="s">
        <v>202</v>
      </c>
      <c r="T33" s="93" t="s">
        <v>202</v>
      </c>
      <c r="U33" s="93" t="s">
        <v>202</v>
      </c>
      <c r="V33" s="93" t="s">
        <v>182</v>
      </c>
      <c r="W33" s="93" t="s">
        <v>202</v>
      </c>
      <c r="X33" s="113">
        <v>170</v>
      </c>
      <c r="Y33" s="66">
        <v>1</v>
      </c>
      <c r="Z33" s="67" t="s">
        <v>223</v>
      </c>
      <c r="AA33" s="67" t="s">
        <v>223</v>
      </c>
    </row>
    <row r="34" spans="1:27" ht="42.75">
      <c r="A34" s="68">
        <v>28</v>
      </c>
      <c r="B34" s="65" t="s">
        <v>203</v>
      </c>
      <c r="C34" s="93"/>
      <c r="D34" s="93" t="s">
        <v>176</v>
      </c>
      <c r="E34" s="93" t="s">
        <v>64</v>
      </c>
      <c r="F34" s="93"/>
      <c r="G34" s="65" t="s">
        <v>145</v>
      </c>
      <c r="H34" s="69">
        <v>39086</v>
      </c>
      <c r="I34" s="112" t="s">
        <v>526</v>
      </c>
      <c r="J34" s="112" t="s">
        <v>182</v>
      </c>
      <c r="K34" s="65" t="s">
        <v>132</v>
      </c>
      <c r="L34" s="93" t="s">
        <v>183</v>
      </c>
      <c r="M34" s="93" t="s">
        <v>184</v>
      </c>
      <c r="N34" s="65" t="s">
        <v>167</v>
      </c>
      <c r="O34" s="93"/>
      <c r="P34" s="93" t="s">
        <v>189</v>
      </c>
      <c r="Q34" s="93" t="s">
        <v>186</v>
      </c>
      <c r="R34" s="93" t="s">
        <v>193</v>
      </c>
      <c r="S34" s="93" t="s">
        <v>197</v>
      </c>
      <c r="T34" s="93" t="s">
        <v>197</v>
      </c>
      <c r="U34" s="93" t="s">
        <v>197</v>
      </c>
      <c r="V34" s="93" t="s">
        <v>182</v>
      </c>
      <c r="W34" s="93" t="s">
        <v>197</v>
      </c>
      <c r="X34" s="113">
        <v>200</v>
      </c>
      <c r="Y34" s="66">
        <v>1</v>
      </c>
      <c r="Z34" s="67" t="s">
        <v>223</v>
      </c>
      <c r="AA34" s="67" t="s">
        <v>223</v>
      </c>
    </row>
    <row r="35" spans="1:27" ht="42.75">
      <c r="A35" s="68">
        <v>29</v>
      </c>
      <c r="B35" s="65" t="s">
        <v>204</v>
      </c>
      <c r="C35" s="93"/>
      <c r="D35" s="93" t="s">
        <v>176</v>
      </c>
      <c r="E35" s="93" t="s">
        <v>64</v>
      </c>
      <c r="F35" s="93"/>
      <c r="G35" s="65" t="s">
        <v>145</v>
      </c>
      <c r="H35" s="69">
        <v>30759</v>
      </c>
      <c r="I35" s="112" t="s">
        <v>526</v>
      </c>
      <c r="J35" s="112" t="s">
        <v>182</v>
      </c>
      <c r="K35" s="65" t="s">
        <v>117</v>
      </c>
      <c r="L35" s="93" t="s">
        <v>183</v>
      </c>
      <c r="M35" s="93" t="s">
        <v>184</v>
      </c>
      <c r="N35" s="65" t="s">
        <v>168</v>
      </c>
      <c r="O35" s="93"/>
      <c r="P35" s="93" t="s">
        <v>189</v>
      </c>
      <c r="Q35" s="93" t="s">
        <v>186</v>
      </c>
      <c r="R35" s="93" t="s">
        <v>193</v>
      </c>
      <c r="S35" s="93" t="s">
        <v>195</v>
      </c>
      <c r="T35" s="93" t="s">
        <v>195</v>
      </c>
      <c r="U35" s="93" t="s">
        <v>195</v>
      </c>
      <c r="V35" s="93" t="s">
        <v>182</v>
      </c>
      <c r="W35" s="93" t="s">
        <v>195</v>
      </c>
      <c r="X35" s="113">
        <v>140</v>
      </c>
      <c r="Y35" s="66">
        <v>1</v>
      </c>
      <c r="Z35" s="67" t="s">
        <v>223</v>
      </c>
      <c r="AA35" s="67" t="s">
        <v>223</v>
      </c>
    </row>
    <row r="36" spans="1:27" ht="42.75">
      <c r="A36" s="68">
        <v>30</v>
      </c>
      <c r="B36" s="65" t="s">
        <v>205</v>
      </c>
      <c r="C36" s="93"/>
      <c r="D36" s="93" t="s">
        <v>176</v>
      </c>
      <c r="E36" s="93" t="s">
        <v>64</v>
      </c>
      <c r="F36" s="93"/>
      <c r="G36" s="65" t="s">
        <v>145</v>
      </c>
      <c r="H36" s="69">
        <v>55400</v>
      </c>
      <c r="I36" s="112" t="s">
        <v>526</v>
      </c>
      <c r="J36" s="112" t="s">
        <v>182</v>
      </c>
      <c r="K36" s="65" t="s">
        <v>133</v>
      </c>
      <c r="L36" s="93" t="s">
        <v>183</v>
      </c>
      <c r="M36" s="93" t="s">
        <v>184</v>
      </c>
      <c r="N36" s="65" t="s">
        <v>169</v>
      </c>
      <c r="O36" s="93"/>
      <c r="P36" s="93" t="s">
        <v>189</v>
      </c>
      <c r="Q36" s="93" t="s">
        <v>186</v>
      </c>
      <c r="R36" s="93" t="s">
        <v>194</v>
      </c>
      <c r="S36" s="93" t="s">
        <v>195</v>
      </c>
      <c r="T36" s="93" t="s">
        <v>195</v>
      </c>
      <c r="U36" s="93" t="s">
        <v>195</v>
      </c>
      <c r="V36" s="93" t="s">
        <v>182</v>
      </c>
      <c r="W36" s="93" t="s">
        <v>195</v>
      </c>
      <c r="X36" s="113">
        <v>500</v>
      </c>
      <c r="Y36" s="66">
        <v>1</v>
      </c>
      <c r="Z36" s="67" t="s">
        <v>180</v>
      </c>
      <c r="AA36" s="67" t="s">
        <v>223</v>
      </c>
    </row>
    <row r="37" spans="1:27" ht="42.75">
      <c r="A37" s="68">
        <v>31</v>
      </c>
      <c r="B37" s="65" t="s">
        <v>206</v>
      </c>
      <c r="C37" s="93"/>
      <c r="D37" s="93" t="s">
        <v>176</v>
      </c>
      <c r="E37" s="93" t="s">
        <v>64</v>
      </c>
      <c r="F37" s="93"/>
      <c r="G37" s="65" t="s">
        <v>145</v>
      </c>
      <c r="H37" s="69">
        <v>5520</v>
      </c>
      <c r="I37" s="112" t="s">
        <v>526</v>
      </c>
      <c r="J37" s="112" t="s">
        <v>182</v>
      </c>
      <c r="K37" s="65" t="s">
        <v>134</v>
      </c>
      <c r="L37" s="93" t="s">
        <v>183</v>
      </c>
      <c r="M37" s="93" t="s">
        <v>184</v>
      </c>
      <c r="N37" s="65" t="s">
        <v>170</v>
      </c>
      <c r="O37" s="93"/>
      <c r="P37" s="93" t="s">
        <v>189</v>
      </c>
      <c r="Q37" s="93" t="s">
        <v>186</v>
      </c>
      <c r="R37" s="93" t="s">
        <v>193</v>
      </c>
      <c r="S37" s="93" t="s">
        <v>197</v>
      </c>
      <c r="T37" s="93" t="s">
        <v>197</v>
      </c>
      <c r="U37" s="93" t="s">
        <v>197</v>
      </c>
      <c r="V37" s="93" t="s">
        <v>182</v>
      </c>
      <c r="W37" s="93" t="s">
        <v>197</v>
      </c>
      <c r="X37" s="113">
        <v>1264</v>
      </c>
      <c r="Y37" s="66">
        <v>1</v>
      </c>
      <c r="Z37" s="67" t="s">
        <v>223</v>
      </c>
      <c r="AA37" s="67" t="s">
        <v>223</v>
      </c>
    </row>
    <row r="38" spans="1:27">
      <c r="A38" s="68">
        <v>32</v>
      </c>
      <c r="B38" s="65" t="s">
        <v>207</v>
      </c>
      <c r="C38" s="93"/>
      <c r="D38" s="93" t="s">
        <v>176</v>
      </c>
      <c r="E38" s="93" t="s">
        <v>64</v>
      </c>
      <c r="F38" s="93"/>
      <c r="G38" s="65"/>
      <c r="H38" s="69">
        <v>4360</v>
      </c>
      <c r="I38" s="112" t="s">
        <v>526</v>
      </c>
      <c r="J38" s="112" t="s">
        <v>182</v>
      </c>
      <c r="K38" s="65" t="s">
        <v>135</v>
      </c>
      <c r="L38" s="93" t="s">
        <v>185</v>
      </c>
      <c r="M38" s="93" t="s">
        <v>182</v>
      </c>
      <c r="N38" s="65"/>
      <c r="O38" s="93"/>
      <c r="P38" s="93" t="s">
        <v>189</v>
      </c>
      <c r="Q38" s="93" t="s">
        <v>186</v>
      </c>
      <c r="R38" s="93" t="s">
        <v>193</v>
      </c>
      <c r="S38" s="93" t="s">
        <v>197</v>
      </c>
      <c r="T38" s="93" t="s">
        <v>197</v>
      </c>
      <c r="U38" s="93" t="s">
        <v>197</v>
      </c>
      <c r="V38" s="93" t="s">
        <v>182</v>
      </c>
      <c r="W38" s="93" t="s">
        <v>197</v>
      </c>
      <c r="X38" s="113">
        <v>52</v>
      </c>
      <c r="Y38" s="66"/>
      <c r="Z38" s="67" t="s">
        <v>223</v>
      </c>
      <c r="AA38" s="67" t="s">
        <v>223</v>
      </c>
    </row>
    <row r="39" spans="1:27" ht="42.75">
      <c r="A39" s="68">
        <v>33</v>
      </c>
      <c r="B39" s="65" t="s">
        <v>208</v>
      </c>
      <c r="C39" s="93"/>
      <c r="D39" s="93" t="s">
        <v>176</v>
      </c>
      <c r="E39" s="93" t="s">
        <v>64</v>
      </c>
      <c r="F39" s="93"/>
      <c r="G39" s="65" t="s">
        <v>145</v>
      </c>
      <c r="H39" s="69">
        <v>42569</v>
      </c>
      <c r="I39" s="112" t="s">
        <v>526</v>
      </c>
      <c r="J39" s="112" t="s">
        <v>182</v>
      </c>
      <c r="K39" s="65" t="s">
        <v>110</v>
      </c>
      <c r="L39" s="93" t="s">
        <v>183</v>
      </c>
      <c r="M39" s="93" t="s">
        <v>184</v>
      </c>
      <c r="N39" s="65" t="s">
        <v>171</v>
      </c>
      <c r="O39" s="93"/>
      <c r="P39" s="93" t="s">
        <v>189</v>
      </c>
      <c r="Q39" s="93" t="s">
        <v>186</v>
      </c>
      <c r="R39" s="93" t="s">
        <v>194</v>
      </c>
      <c r="S39" s="93" t="s">
        <v>195</v>
      </c>
      <c r="T39" s="93" t="s">
        <v>195</v>
      </c>
      <c r="U39" s="93" t="s">
        <v>195</v>
      </c>
      <c r="V39" s="93" t="s">
        <v>182</v>
      </c>
      <c r="W39" s="93" t="s">
        <v>195</v>
      </c>
      <c r="X39" s="113">
        <v>198</v>
      </c>
      <c r="Y39" s="66">
        <v>1</v>
      </c>
      <c r="Z39" s="67" t="s">
        <v>223</v>
      </c>
      <c r="AA39" s="67" t="s">
        <v>223</v>
      </c>
    </row>
    <row r="40" spans="1:27">
      <c r="A40" s="68">
        <v>34</v>
      </c>
      <c r="B40" s="65" t="s">
        <v>209</v>
      </c>
      <c r="C40" s="93"/>
      <c r="D40" s="93" t="s">
        <v>176</v>
      </c>
      <c r="E40" s="93" t="s">
        <v>64</v>
      </c>
      <c r="F40" s="93"/>
      <c r="G40" s="65"/>
      <c r="H40" s="69">
        <v>4360</v>
      </c>
      <c r="I40" s="112" t="s">
        <v>526</v>
      </c>
      <c r="J40" s="112" t="s">
        <v>182</v>
      </c>
      <c r="K40" s="65" t="s">
        <v>136</v>
      </c>
      <c r="L40" s="93" t="s">
        <v>185</v>
      </c>
      <c r="M40" s="93" t="s">
        <v>182</v>
      </c>
      <c r="N40" s="65"/>
      <c r="O40" s="93"/>
      <c r="P40" s="93" t="s">
        <v>189</v>
      </c>
      <c r="Q40" s="93" t="s">
        <v>186</v>
      </c>
      <c r="R40" s="93" t="s">
        <v>193</v>
      </c>
      <c r="S40" s="93" t="s">
        <v>197</v>
      </c>
      <c r="T40" s="93" t="s">
        <v>197</v>
      </c>
      <c r="U40" s="93" t="s">
        <v>197</v>
      </c>
      <c r="V40" s="93" t="s">
        <v>182</v>
      </c>
      <c r="W40" s="93" t="s">
        <v>197</v>
      </c>
      <c r="X40" s="113">
        <v>52</v>
      </c>
      <c r="Y40" s="66"/>
      <c r="Z40" s="67" t="s">
        <v>223</v>
      </c>
      <c r="AA40" s="67" t="s">
        <v>223</v>
      </c>
    </row>
    <row r="41" spans="1:27" ht="42.75">
      <c r="A41" s="68">
        <v>35</v>
      </c>
      <c r="B41" s="65" t="s">
        <v>210</v>
      </c>
      <c r="C41" s="93"/>
      <c r="D41" s="93" t="s">
        <v>176</v>
      </c>
      <c r="E41" s="93" t="s">
        <v>64</v>
      </c>
      <c r="F41" s="93"/>
      <c r="G41" s="65" t="s">
        <v>145</v>
      </c>
      <c r="H41" s="69">
        <v>97135</v>
      </c>
      <c r="I41" s="112" t="s">
        <v>526</v>
      </c>
      <c r="J41" s="112" t="s">
        <v>182</v>
      </c>
      <c r="K41" s="65" t="s">
        <v>115</v>
      </c>
      <c r="L41" s="93" t="s">
        <v>183</v>
      </c>
      <c r="M41" s="93" t="s">
        <v>184</v>
      </c>
      <c r="N41" s="65" t="s">
        <v>172</v>
      </c>
      <c r="O41" s="93"/>
      <c r="P41" s="93" t="s">
        <v>189</v>
      </c>
      <c r="Q41" s="93" t="s">
        <v>186</v>
      </c>
      <c r="R41" s="93" t="s">
        <v>195</v>
      </c>
      <c r="S41" s="93" t="s">
        <v>195</v>
      </c>
      <c r="T41" s="93" t="s">
        <v>195</v>
      </c>
      <c r="U41" s="93" t="s">
        <v>195</v>
      </c>
      <c r="V41" s="93" t="s">
        <v>182</v>
      </c>
      <c r="W41" s="93" t="s">
        <v>195</v>
      </c>
      <c r="X41" s="113">
        <v>289</v>
      </c>
      <c r="Y41" s="66">
        <v>1</v>
      </c>
      <c r="Z41" s="67" t="s">
        <v>223</v>
      </c>
      <c r="AA41" s="67" t="s">
        <v>223</v>
      </c>
    </row>
    <row r="42" spans="1:27" ht="18.75" customHeight="1">
      <c r="A42" s="68">
        <v>36</v>
      </c>
      <c r="B42" s="65" t="s">
        <v>211</v>
      </c>
      <c r="C42" s="93"/>
      <c r="D42" s="93" t="s">
        <v>176</v>
      </c>
      <c r="E42" s="93" t="s">
        <v>64</v>
      </c>
      <c r="F42" s="93"/>
      <c r="G42" s="65"/>
      <c r="H42" s="69">
        <v>4360</v>
      </c>
      <c r="I42" s="112" t="s">
        <v>526</v>
      </c>
      <c r="J42" s="112" t="s">
        <v>182</v>
      </c>
      <c r="K42" s="65" t="s">
        <v>137</v>
      </c>
      <c r="L42" s="93" t="s">
        <v>185</v>
      </c>
      <c r="M42" s="93" t="s">
        <v>182</v>
      </c>
      <c r="N42" s="65"/>
      <c r="O42" s="93"/>
      <c r="P42" s="93" t="s">
        <v>189</v>
      </c>
      <c r="Q42" s="93" t="s">
        <v>186</v>
      </c>
      <c r="R42" s="93" t="s">
        <v>193</v>
      </c>
      <c r="S42" s="93" t="s">
        <v>197</v>
      </c>
      <c r="T42" s="93" t="s">
        <v>197</v>
      </c>
      <c r="U42" s="93" t="s">
        <v>197</v>
      </c>
      <c r="V42" s="93" t="s">
        <v>182</v>
      </c>
      <c r="W42" s="93" t="s">
        <v>197</v>
      </c>
      <c r="X42" s="113">
        <v>52</v>
      </c>
      <c r="Y42" s="66"/>
      <c r="Z42" s="67" t="s">
        <v>223</v>
      </c>
      <c r="AA42" s="67" t="s">
        <v>223</v>
      </c>
    </row>
    <row r="43" spans="1:27" ht="29.25" customHeight="1">
      <c r="A43" s="68">
        <v>37</v>
      </c>
      <c r="B43" s="65" t="s">
        <v>212</v>
      </c>
      <c r="C43" s="93"/>
      <c r="D43" s="93" t="s">
        <v>176</v>
      </c>
      <c r="E43" s="93" t="s">
        <v>64</v>
      </c>
      <c r="F43" s="93"/>
      <c r="G43" s="65"/>
      <c r="H43" s="69">
        <v>4360</v>
      </c>
      <c r="I43" s="112" t="s">
        <v>526</v>
      </c>
      <c r="J43" s="112" t="s">
        <v>182</v>
      </c>
      <c r="K43" s="65" t="s">
        <v>138</v>
      </c>
      <c r="L43" s="93" t="s">
        <v>185</v>
      </c>
      <c r="M43" s="93" t="s">
        <v>182</v>
      </c>
      <c r="N43" s="65"/>
      <c r="O43" s="93"/>
      <c r="P43" s="93" t="s">
        <v>189</v>
      </c>
      <c r="Q43" s="93" t="s">
        <v>186</v>
      </c>
      <c r="R43" s="93" t="s">
        <v>193</v>
      </c>
      <c r="S43" s="93" t="s">
        <v>197</v>
      </c>
      <c r="T43" s="93" t="s">
        <v>197</v>
      </c>
      <c r="U43" s="93" t="s">
        <v>197</v>
      </c>
      <c r="V43" s="93" t="s">
        <v>182</v>
      </c>
      <c r="W43" s="93" t="s">
        <v>197</v>
      </c>
      <c r="X43" s="113">
        <v>52</v>
      </c>
      <c r="Y43" s="66"/>
      <c r="Z43" s="67" t="s">
        <v>223</v>
      </c>
      <c r="AA43" s="67" t="s">
        <v>223</v>
      </c>
    </row>
    <row r="44" spans="1:27" ht="42.75">
      <c r="A44" s="68">
        <v>38</v>
      </c>
      <c r="B44" s="65" t="s">
        <v>213</v>
      </c>
      <c r="C44" s="93"/>
      <c r="D44" s="93" t="s">
        <v>176</v>
      </c>
      <c r="E44" s="93" t="s">
        <v>64</v>
      </c>
      <c r="F44" s="93"/>
      <c r="G44" s="65" t="s">
        <v>145</v>
      </c>
      <c r="H44" s="69">
        <v>4117.72</v>
      </c>
      <c r="I44" s="112" t="s">
        <v>526</v>
      </c>
      <c r="J44" s="112" t="s">
        <v>182</v>
      </c>
      <c r="K44" s="65" t="s">
        <v>139</v>
      </c>
      <c r="L44" s="93" t="s">
        <v>183</v>
      </c>
      <c r="M44" s="93" t="s">
        <v>184</v>
      </c>
      <c r="N44" s="65" t="s">
        <v>150</v>
      </c>
      <c r="O44" s="93"/>
      <c r="P44" s="93" t="s">
        <v>189</v>
      </c>
      <c r="Q44" s="93" t="s">
        <v>186</v>
      </c>
      <c r="R44" s="93" t="s">
        <v>193</v>
      </c>
      <c r="S44" s="93" t="s">
        <v>195</v>
      </c>
      <c r="T44" s="93" t="s">
        <v>195</v>
      </c>
      <c r="U44" s="93" t="s">
        <v>195</v>
      </c>
      <c r="V44" s="93" t="s">
        <v>182</v>
      </c>
      <c r="W44" s="93" t="s">
        <v>195</v>
      </c>
      <c r="X44" s="113">
        <v>510</v>
      </c>
      <c r="Y44" s="66">
        <v>1</v>
      </c>
      <c r="Z44" s="67" t="s">
        <v>223</v>
      </c>
      <c r="AA44" s="67" t="s">
        <v>223</v>
      </c>
    </row>
    <row r="45" spans="1:27" ht="42.75">
      <c r="A45" s="68">
        <v>39</v>
      </c>
      <c r="B45" s="65" t="s">
        <v>214</v>
      </c>
      <c r="C45" s="93"/>
      <c r="D45" s="93" t="s">
        <v>176</v>
      </c>
      <c r="E45" s="93" t="s">
        <v>64</v>
      </c>
      <c r="F45" s="93"/>
      <c r="G45" s="65" t="s">
        <v>147</v>
      </c>
      <c r="H45" s="69">
        <v>13033</v>
      </c>
      <c r="I45" s="112" t="s">
        <v>526</v>
      </c>
      <c r="J45" s="112" t="s">
        <v>182</v>
      </c>
      <c r="K45" s="65" t="s">
        <v>140</v>
      </c>
      <c r="L45" s="93" t="s">
        <v>183</v>
      </c>
      <c r="M45" s="93" t="s">
        <v>184</v>
      </c>
      <c r="N45" s="65" t="s">
        <v>173</v>
      </c>
      <c r="O45" s="93"/>
      <c r="P45" s="93" t="s">
        <v>189</v>
      </c>
      <c r="Q45" s="93" t="s">
        <v>186</v>
      </c>
      <c r="R45" s="93" t="s">
        <v>195</v>
      </c>
      <c r="S45" s="93" t="s">
        <v>195</v>
      </c>
      <c r="T45" s="93" t="s">
        <v>195</v>
      </c>
      <c r="U45" s="93" t="s">
        <v>195</v>
      </c>
      <c r="V45" s="93" t="s">
        <v>182</v>
      </c>
      <c r="W45" s="93" t="s">
        <v>195</v>
      </c>
      <c r="X45" s="113">
        <v>94</v>
      </c>
      <c r="Y45" s="66">
        <v>1</v>
      </c>
      <c r="Z45" s="67" t="s">
        <v>223</v>
      </c>
      <c r="AA45" s="67" t="s">
        <v>223</v>
      </c>
    </row>
    <row r="46" spans="1:27" ht="42.75">
      <c r="A46" s="68">
        <v>40</v>
      </c>
      <c r="B46" s="65" t="s">
        <v>215</v>
      </c>
      <c r="C46" s="93"/>
      <c r="D46" s="93" t="s">
        <v>176</v>
      </c>
      <c r="E46" s="93" t="s">
        <v>64</v>
      </c>
      <c r="F46" s="93"/>
      <c r="G46" s="65" t="s">
        <v>145</v>
      </c>
      <c r="H46" s="69">
        <v>60726.85</v>
      </c>
      <c r="I46" s="112" t="s">
        <v>526</v>
      </c>
      <c r="J46" s="112" t="s">
        <v>182</v>
      </c>
      <c r="K46" s="65" t="s">
        <v>141</v>
      </c>
      <c r="L46" s="93" t="s">
        <v>183</v>
      </c>
      <c r="M46" s="93" t="s">
        <v>184</v>
      </c>
      <c r="N46" s="65" t="s">
        <v>174</v>
      </c>
      <c r="O46" s="93"/>
      <c r="P46" s="93" t="s">
        <v>189</v>
      </c>
      <c r="Q46" s="93" t="s">
        <v>186</v>
      </c>
      <c r="R46" s="93" t="s">
        <v>194</v>
      </c>
      <c r="S46" s="93" t="s">
        <v>197</v>
      </c>
      <c r="T46" s="93" t="s">
        <v>195</v>
      </c>
      <c r="U46" s="93" t="s">
        <v>195</v>
      </c>
      <c r="V46" s="93" t="s">
        <v>182</v>
      </c>
      <c r="W46" s="93" t="s">
        <v>195</v>
      </c>
      <c r="X46" s="113">
        <v>1600</v>
      </c>
      <c r="Y46" s="66">
        <v>1</v>
      </c>
      <c r="Z46" s="67" t="s">
        <v>180</v>
      </c>
      <c r="AA46" s="67" t="s">
        <v>223</v>
      </c>
    </row>
    <row r="47" spans="1:27" ht="42.75">
      <c r="A47" s="68">
        <v>41</v>
      </c>
      <c r="B47" s="65" t="s">
        <v>216</v>
      </c>
      <c r="C47" s="93"/>
      <c r="D47" s="93" t="s">
        <v>176</v>
      </c>
      <c r="E47" s="93" t="s">
        <v>64</v>
      </c>
      <c r="F47" s="93"/>
      <c r="G47" s="65" t="s">
        <v>145</v>
      </c>
      <c r="H47" s="69">
        <v>6056</v>
      </c>
      <c r="I47" s="112" t="s">
        <v>526</v>
      </c>
      <c r="J47" s="112" t="s">
        <v>182</v>
      </c>
      <c r="K47" s="65" t="s">
        <v>142</v>
      </c>
      <c r="L47" s="93" t="s">
        <v>183</v>
      </c>
      <c r="M47" s="93" t="s">
        <v>184</v>
      </c>
      <c r="N47" s="65" t="s">
        <v>170</v>
      </c>
      <c r="O47" s="93"/>
      <c r="P47" s="93" t="s">
        <v>189</v>
      </c>
      <c r="Q47" s="93" t="s">
        <v>186</v>
      </c>
      <c r="R47" s="93" t="s">
        <v>193</v>
      </c>
      <c r="S47" s="93" t="s">
        <v>217</v>
      </c>
      <c r="T47" s="93" t="s">
        <v>195</v>
      </c>
      <c r="U47" s="93" t="s">
        <v>195</v>
      </c>
      <c r="V47" s="93" t="s">
        <v>182</v>
      </c>
      <c r="W47" s="93" t="s">
        <v>195</v>
      </c>
      <c r="X47" s="113">
        <v>470</v>
      </c>
      <c r="Y47" s="66">
        <v>1</v>
      </c>
      <c r="Z47" s="67" t="s">
        <v>180</v>
      </c>
      <c r="AA47" s="67" t="s">
        <v>223</v>
      </c>
    </row>
    <row r="48" spans="1:27" ht="36" customHeight="1">
      <c r="A48" s="68">
        <v>42</v>
      </c>
      <c r="B48" s="65" t="s">
        <v>179</v>
      </c>
      <c r="C48" s="93"/>
      <c r="D48" s="93" t="s">
        <v>64</v>
      </c>
      <c r="E48" s="93" t="s">
        <v>64</v>
      </c>
      <c r="F48" s="93"/>
      <c r="G48" s="65" t="s">
        <v>145</v>
      </c>
      <c r="H48" s="69">
        <v>23742</v>
      </c>
      <c r="I48" s="112" t="s">
        <v>526</v>
      </c>
      <c r="J48" s="112" t="s">
        <v>182</v>
      </c>
      <c r="K48" s="65" t="s">
        <v>143</v>
      </c>
      <c r="L48" s="93" t="s">
        <v>183</v>
      </c>
      <c r="M48" s="93" t="s">
        <v>184</v>
      </c>
      <c r="N48" s="65" t="s">
        <v>151</v>
      </c>
      <c r="O48" s="93"/>
      <c r="P48" s="93" t="s">
        <v>189</v>
      </c>
      <c r="Q48" s="93" t="s">
        <v>186</v>
      </c>
      <c r="R48" s="93" t="s">
        <v>193</v>
      </c>
      <c r="S48" s="93" t="s">
        <v>198</v>
      </c>
      <c r="T48" s="93" t="s">
        <v>198</v>
      </c>
      <c r="U48" s="93" t="s">
        <v>198</v>
      </c>
      <c r="V48" s="93" t="s">
        <v>182</v>
      </c>
      <c r="W48" s="93" t="s">
        <v>198</v>
      </c>
      <c r="X48" s="114">
        <v>1900</v>
      </c>
      <c r="Y48" s="66">
        <v>1</v>
      </c>
      <c r="Z48" s="67" t="s">
        <v>180</v>
      </c>
      <c r="AA48" s="67" t="s">
        <v>223</v>
      </c>
    </row>
    <row r="49" spans="1:1026" ht="18.75" customHeight="1">
      <c r="A49" s="68">
        <v>43</v>
      </c>
      <c r="B49" s="71" t="s">
        <v>218</v>
      </c>
      <c r="C49" s="93"/>
      <c r="D49" s="93" t="s">
        <v>176</v>
      </c>
      <c r="E49" s="93" t="s">
        <v>64</v>
      </c>
      <c r="F49" s="93"/>
      <c r="G49" s="65">
        <v>2012</v>
      </c>
      <c r="H49" s="69">
        <v>70113.75</v>
      </c>
      <c r="I49" s="112" t="s">
        <v>526</v>
      </c>
      <c r="J49" s="112" t="s">
        <v>182</v>
      </c>
      <c r="K49" s="71" t="s">
        <v>114</v>
      </c>
      <c r="L49" s="93" t="s">
        <v>186</v>
      </c>
      <c r="M49" s="93" t="s">
        <v>186</v>
      </c>
      <c r="N49" s="73"/>
      <c r="O49" s="93"/>
      <c r="P49" s="93" t="s">
        <v>189</v>
      </c>
      <c r="Q49" s="93" t="s">
        <v>186</v>
      </c>
      <c r="R49" s="93" t="s">
        <v>186</v>
      </c>
      <c r="S49" s="93" t="s">
        <v>186</v>
      </c>
      <c r="T49" s="93" t="s">
        <v>186</v>
      </c>
      <c r="U49" s="93" t="s">
        <v>186</v>
      </c>
      <c r="V49" s="93" t="s">
        <v>186</v>
      </c>
      <c r="W49" s="93" t="s">
        <v>186</v>
      </c>
      <c r="X49" s="93" t="s">
        <v>186</v>
      </c>
      <c r="Y49" s="66"/>
      <c r="Z49" s="67" t="s">
        <v>223</v>
      </c>
      <c r="AA49" s="67" t="s">
        <v>223</v>
      </c>
    </row>
    <row r="50" spans="1:1026" ht="55.5" customHeight="1">
      <c r="A50" s="68">
        <v>44</v>
      </c>
      <c r="B50" s="199" t="s">
        <v>108</v>
      </c>
      <c r="C50" s="182"/>
      <c r="D50" s="182" t="s">
        <v>176</v>
      </c>
      <c r="E50" s="182" t="s">
        <v>64</v>
      </c>
      <c r="F50" s="182"/>
      <c r="G50" s="301" t="s">
        <v>149</v>
      </c>
      <c r="H50" s="302">
        <v>1423000</v>
      </c>
      <c r="I50" s="112" t="s">
        <v>525</v>
      </c>
      <c r="J50" s="112" t="s">
        <v>182</v>
      </c>
      <c r="K50" s="65" t="s">
        <v>124</v>
      </c>
      <c r="L50" s="93" t="s">
        <v>183</v>
      </c>
      <c r="M50" s="93" t="s">
        <v>184</v>
      </c>
      <c r="N50" s="73" t="s">
        <v>187</v>
      </c>
      <c r="O50" s="93"/>
      <c r="P50" s="93" t="s">
        <v>189</v>
      </c>
      <c r="Q50" s="93" t="s">
        <v>191</v>
      </c>
      <c r="R50" s="93" t="s">
        <v>194</v>
      </c>
      <c r="S50" s="93" t="s">
        <v>219</v>
      </c>
      <c r="T50" s="93" t="s">
        <v>219</v>
      </c>
      <c r="U50" s="93" t="s">
        <v>219</v>
      </c>
      <c r="V50" s="93" t="s">
        <v>182</v>
      </c>
      <c r="W50" s="93" t="s">
        <v>219</v>
      </c>
      <c r="X50" s="113">
        <v>736.38</v>
      </c>
      <c r="Y50" s="66">
        <v>2</v>
      </c>
      <c r="Z50" s="67" t="s">
        <v>180</v>
      </c>
      <c r="AA50" s="67" t="s">
        <v>223</v>
      </c>
    </row>
    <row r="51" spans="1:1026" ht="61.5" customHeight="1">
      <c r="A51" s="68">
        <v>45</v>
      </c>
      <c r="B51" s="199" t="s">
        <v>108</v>
      </c>
      <c r="C51" s="182"/>
      <c r="D51" s="182" t="s">
        <v>176</v>
      </c>
      <c r="E51" s="182" t="s">
        <v>64</v>
      </c>
      <c r="F51" s="182"/>
      <c r="G51" s="301"/>
      <c r="H51" s="303"/>
      <c r="I51" s="112" t="s">
        <v>525</v>
      </c>
      <c r="J51" s="112" t="s">
        <v>182</v>
      </c>
      <c r="K51" s="65" t="s">
        <v>124</v>
      </c>
      <c r="L51" s="93" t="s">
        <v>183</v>
      </c>
      <c r="M51" s="93" t="s">
        <v>184</v>
      </c>
      <c r="N51" s="73" t="s">
        <v>187</v>
      </c>
      <c r="O51" s="93"/>
      <c r="P51" s="93" t="s">
        <v>189</v>
      </c>
      <c r="Q51" s="93" t="s">
        <v>191</v>
      </c>
      <c r="R51" s="93"/>
      <c r="S51" s="93"/>
      <c r="T51" s="93"/>
      <c r="U51" s="93"/>
      <c r="V51" s="93"/>
      <c r="W51" s="93"/>
      <c r="X51" s="113"/>
      <c r="Y51" s="66"/>
      <c r="Z51" s="67"/>
      <c r="AA51" s="67" t="s">
        <v>223</v>
      </c>
    </row>
    <row r="52" spans="1:1026" ht="42.75">
      <c r="A52" s="68">
        <v>46</v>
      </c>
      <c r="B52" s="199" t="s">
        <v>220</v>
      </c>
      <c r="C52" s="182"/>
      <c r="D52" s="182" t="s">
        <v>176</v>
      </c>
      <c r="E52" s="182" t="s">
        <v>64</v>
      </c>
      <c r="F52" s="182"/>
      <c r="G52" s="71">
        <v>1948</v>
      </c>
      <c r="H52" s="233">
        <v>34225</v>
      </c>
      <c r="I52" s="112" t="s">
        <v>526</v>
      </c>
      <c r="J52" s="112" t="s">
        <v>182</v>
      </c>
      <c r="K52" s="75" t="s">
        <v>144</v>
      </c>
      <c r="L52" s="93" t="s">
        <v>183</v>
      </c>
      <c r="M52" s="93" t="s">
        <v>184</v>
      </c>
      <c r="N52" s="65" t="s">
        <v>174</v>
      </c>
      <c r="O52" s="93"/>
      <c r="P52" s="93" t="s">
        <v>189</v>
      </c>
      <c r="Q52" s="93" t="s">
        <v>186</v>
      </c>
      <c r="R52" s="93" t="s">
        <v>193</v>
      </c>
      <c r="S52" s="93" t="s">
        <v>195</v>
      </c>
      <c r="T52" s="93" t="s">
        <v>195</v>
      </c>
      <c r="U52" s="93" t="s">
        <v>195</v>
      </c>
      <c r="V52" s="93" t="s">
        <v>182</v>
      </c>
      <c r="W52" s="93" t="s">
        <v>195</v>
      </c>
      <c r="X52" s="113">
        <v>179</v>
      </c>
      <c r="Y52" s="76">
        <v>1</v>
      </c>
      <c r="Z52" s="67" t="s">
        <v>223</v>
      </c>
      <c r="AA52" s="67" t="s">
        <v>223</v>
      </c>
    </row>
    <row r="53" spans="1:1026" ht="39" customHeight="1">
      <c r="A53" s="68">
        <v>47</v>
      </c>
      <c r="B53" s="199" t="s">
        <v>221</v>
      </c>
      <c r="C53" s="182"/>
      <c r="D53" s="182" t="s">
        <v>176</v>
      </c>
      <c r="E53" s="182" t="s">
        <v>64</v>
      </c>
      <c r="F53" s="182"/>
      <c r="G53" s="71">
        <v>1931</v>
      </c>
      <c r="H53" s="233">
        <v>32000</v>
      </c>
      <c r="I53" s="112" t="s">
        <v>526</v>
      </c>
      <c r="J53" s="112" t="s">
        <v>182</v>
      </c>
      <c r="K53" s="75" t="s">
        <v>144</v>
      </c>
      <c r="L53" s="93" t="s">
        <v>183</v>
      </c>
      <c r="M53" s="93" t="s">
        <v>184</v>
      </c>
      <c r="N53" s="65" t="s">
        <v>174</v>
      </c>
      <c r="O53" s="93"/>
      <c r="P53" s="93" t="s">
        <v>189</v>
      </c>
      <c r="Q53" s="93" t="s">
        <v>186</v>
      </c>
      <c r="R53" s="93" t="s">
        <v>193</v>
      </c>
      <c r="S53" s="93" t="s">
        <v>195</v>
      </c>
      <c r="T53" s="93" t="s">
        <v>195</v>
      </c>
      <c r="U53" s="93" t="s">
        <v>195</v>
      </c>
      <c r="V53" s="93" t="s">
        <v>182</v>
      </c>
      <c r="W53" s="93" t="s">
        <v>195</v>
      </c>
      <c r="X53" s="113">
        <v>402</v>
      </c>
      <c r="Y53" s="76">
        <v>1</v>
      </c>
      <c r="Z53" s="67" t="s">
        <v>223</v>
      </c>
      <c r="AA53" s="67" t="s">
        <v>223</v>
      </c>
    </row>
    <row r="54" spans="1:1026" ht="26.25" customHeight="1">
      <c r="A54" s="68">
        <v>48</v>
      </c>
      <c r="B54" s="199" t="s">
        <v>222</v>
      </c>
      <c r="C54" s="182"/>
      <c r="D54" s="182" t="s">
        <v>176</v>
      </c>
      <c r="E54" s="182" t="s">
        <v>64</v>
      </c>
      <c r="F54" s="182"/>
      <c r="G54" s="71">
        <v>1950</v>
      </c>
      <c r="H54" s="233">
        <v>521000</v>
      </c>
      <c r="I54" s="112" t="s">
        <v>525</v>
      </c>
      <c r="J54" s="112" t="s">
        <v>182</v>
      </c>
      <c r="K54" s="75" t="s">
        <v>144</v>
      </c>
      <c r="L54" s="93" t="s">
        <v>183</v>
      </c>
      <c r="M54" s="93" t="s">
        <v>184</v>
      </c>
      <c r="N54" s="74" t="s">
        <v>188</v>
      </c>
      <c r="O54" s="93"/>
      <c r="P54" s="93" t="s">
        <v>189</v>
      </c>
      <c r="Q54" s="93" t="s">
        <v>186</v>
      </c>
      <c r="R54" s="93" t="s">
        <v>195</v>
      </c>
      <c r="S54" s="93" t="s">
        <v>195</v>
      </c>
      <c r="T54" s="93" t="s">
        <v>195</v>
      </c>
      <c r="U54" s="93" t="s">
        <v>195</v>
      </c>
      <c r="V54" s="93" t="s">
        <v>182</v>
      </c>
      <c r="W54" s="93" t="s">
        <v>195</v>
      </c>
      <c r="X54" s="113">
        <v>182</v>
      </c>
      <c r="Y54" s="76">
        <v>2</v>
      </c>
      <c r="Z54" s="67" t="s">
        <v>180</v>
      </c>
      <c r="AA54" s="67" t="s">
        <v>223</v>
      </c>
    </row>
    <row r="55" spans="1:1026" ht="58.5" customHeight="1">
      <c r="A55" s="68">
        <v>49</v>
      </c>
      <c r="B55" s="182" t="s">
        <v>178</v>
      </c>
      <c r="C55" s="182"/>
      <c r="D55" s="182" t="s">
        <v>176</v>
      </c>
      <c r="E55" s="182" t="s">
        <v>64</v>
      </c>
      <c r="F55" s="182"/>
      <c r="G55" s="182"/>
      <c r="H55" s="234">
        <v>795000</v>
      </c>
      <c r="I55" s="112" t="s">
        <v>525</v>
      </c>
      <c r="J55" s="112" t="s">
        <v>182</v>
      </c>
      <c r="K55" s="93"/>
      <c r="L55" s="93" t="s">
        <v>183</v>
      </c>
      <c r="M55" s="93" t="s">
        <v>184</v>
      </c>
      <c r="N55" s="93" t="s">
        <v>187</v>
      </c>
      <c r="O55" s="93"/>
      <c r="P55" s="93" t="s">
        <v>189</v>
      </c>
      <c r="Q55" s="93" t="s">
        <v>191</v>
      </c>
      <c r="R55" s="93" t="s">
        <v>194</v>
      </c>
      <c r="S55" s="93" t="s">
        <v>219</v>
      </c>
      <c r="T55" s="93" t="s">
        <v>219</v>
      </c>
      <c r="U55" s="93" t="s">
        <v>219</v>
      </c>
      <c r="V55" s="93" t="s">
        <v>182</v>
      </c>
      <c r="W55" s="93" t="s">
        <v>219</v>
      </c>
      <c r="X55" s="113">
        <v>278</v>
      </c>
      <c r="Y55" s="77">
        <v>3</v>
      </c>
      <c r="Z55" s="67" t="s">
        <v>180</v>
      </c>
      <c r="AA55" s="67" t="s">
        <v>223</v>
      </c>
    </row>
    <row r="56" spans="1:1026" ht="15">
      <c r="A56" s="68"/>
      <c r="B56" s="299" t="s">
        <v>30</v>
      </c>
      <c r="C56" s="299"/>
      <c r="D56" s="299"/>
      <c r="E56" s="299"/>
      <c r="F56" s="299"/>
      <c r="G56" s="299"/>
      <c r="H56" s="115">
        <f>SUM(H7:H55)</f>
        <v>7225429.0899999989</v>
      </c>
      <c r="I56" s="112"/>
      <c r="J56" s="112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113"/>
      <c r="Y56" s="77"/>
      <c r="Z56" s="67"/>
      <c r="AA56" s="67"/>
    </row>
    <row r="57" spans="1:1026" ht="15">
      <c r="A57" s="300" t="s">
        <v>295</v>
      </c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113"/>
      <c r="Y57" s="77"/>
      <c r="Z57" s="67"/>
      <c r="AA57" s="67"/>
    </row>
    <row r="58" spans="1:1026" ht="42.75">
      <c r="A58" s="90">
        <v>1</v>
      </c>
      <c r="B58" s="83" t="s">
        <v>305</v>
      </c>
      <c r="C58" s="90"/>
      <c r="D58" s="90" t="s">
        <v>176</v>
      </c>
      <c r="E58" s="90" t="s">
        <v>64</v>
      </c>
      <c r="F58" s="90"/>
      <c r="G58" s="65" t="s">
        <v>306</v>
      </c>
      <c r="H58" s="84">
        <v>3196959.89</v>
      </c>
      <c r="I58" s="112" t="s">
        <v>526</v>
      </c>
      <c r="J58" s="116"/>
      <c r="K58" s="83" t="s">
        <v>307</v>
      </c>
      <c r="L58" s="90"/>
      <c r="M58" s="90"/>
      <c r="N58" s="65" t="s">
        <v>308</v>
      </c>
      <c r="O58" s="90"/>
      <c r="P58" s="90"/>
      <c r="Q58" s="90"/>
      <c r="R58" s="90"/>
      <c r="S58" s="90"/>
      <c r="T58" s="90"/>
      <c r="U58" s="90"/>
      <c r="V58" s="90"/>
      <c r="W58" s="90"/>
      <c r="X58" s="91"/>
      <c r="Y58" s="65">
        <v>2</v>
      </c>
      <c r="Z58" s="80"/>
      <c r="AA58" s="80" t="s">
        <v>176</v>
      </c>
    </row>
    <row r="59" spans="1:1026" ht="15">
      <c r="A59" s="68"/>
      <c r="B59" s="299" t="s">
        <v>30</v>
      </c>
      <c r="C59" s="299"/>
      <c r="D59" s="299"/>
      <c r="E59" s="299"/>
      <c r="F59" s="299"/>
      <c r="G59" s="299"/>
      <c r="H59" s="115">
        <f>H58</f>
        <v>3196959.89</v>
      </c>
      <c r="I59" s="112"/>
      <c r="J59" s="112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113"/>
      <c r="Y59" s="77"/>
      <c r="Z59" s="67"/>
      <c r="AA59" s="67"/>
    </row>
    <row r="60" spans="1:1026" ht="15" customHeight="1">
      <c r="A60" s="300" t="s">
        <v>318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113"/>
      <c r="Y60" s="77"/>
      <c r="Z60" s="67"/>
      <c r="AA60" s="67"/>
    </row>
    <row r="61" spans="1:1026" ht="28.5">
      <c r="A61" s="82">
        <v>1</v>
      </c>
      <c r="B61" s="83" t="s">
        <v>323</v>
      </c>
      <c r="C61" s="90"/>
      <c r="D61" s="90" t="s">
        <v>176</v>
      </c>
      <c r="E61" s="90" t="s">
        <v>64</v>
      </c>
      <c r="F61" s="90"/>
      <c r="G61" s="65" t="s">
        <v>147</v>
      </c>
      <c r="H61" s="84">
        <v>483444</v>
      </c>
      <c r="I61" s="112" t="s">
        <v>526</v>
      </c>
      <c r="J61" s="116"/>
      <c r="K61" s="83" t="s">
        <v>111</v>
      </c>
      <c r="L61" s="90"/>
      <c r="M61" s="90"/>
      <c r="N61" s="65" t="s">
        <v>157</v>
      </c>
      <c r="O61" s="90"/>
      <c r="P61" s="90"/>
      <c r="Q61" s="90"/>
      <c r="R61" s="90"/>
      <c r="S61" s="90"/>
      <c r="T61" s="90"/>
      <c r="U61" s="90"/>
      <c r="V61" s="90"/>
      <c r="W61" s="90"/>
      <c r="X61" s="91"/>
      <c r="Y61" s="65">
        <v>1</v>
      </c>
      <c r="Z61" s="80"/>
      <c r="AA61" s="80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  <c r="IV61" s="85"/>
      <c r="IW61" s="85"/>
      <c r="IX61" s="85"/>
      <c r="IY61" s="85"/>
      <c r="IZ61" s="85"/>
      <c r="JA61" s="85"/>
      <c r="JB61" s="85"/>
      <c r="JC61" s="85"/>
      <c r="JD61" s="85"/>
      <c r="JE61" s="85"/>
      <c r="JF61" s="85"/>
      <c r="JG61" s="85"/>
      <c r="JH61" s="85"/>
      <c r="JI61" s="85"/>
      <c r="JJ61" s="85"/>
      <c r="JK61" s="85"/>
      <c r="JL61" s="85"/>
      <c r="JM61" s="85"/>
      <c r="JN61" s="85"/>
      <c r="JO61" s="85"/>
      <c r="JP61" s="85"/>
      <c r="JQ61" s="85"/>
      <c r="JR61" s="85"/>
      <c r="JS61" s="85"/>
      <c r="JT61" s="85"/>
      <c r="JU61" s="85"/>
      <c r="JV61" s="85"/>
      <c r="JW61" s="85"/>
      <c r="JX61" s="85"/>
      <c r="JY61" s="85"/>
      <c r="JZ61" s="85"/>
      <c r="KA61" s="85"/>
      <c r="KB61" s="85"/>
      <c r="KC61" s="85"/>
      <c r="KD61" s="85"/>
      <c r="KE61" s="85"/>
      <c r="KF61" s="85"/>
      <c r="KG61" s="85"/>
      <c r="KH61" s="85"/>
      <c r="KI61" s="85"/>
      <c r="KJ61" s="85"/>
      <c r="KK61" s="85"/>
      <c r="KL61" s="85"/>
      <c r="KM61" s="85"/>
      <c r="KN61" s="85"/>
      <c r="KO61" s="85"/>
      <c r="KP61" s="85"/>
      <c r="KQ61" s="85"/>
      <c r="KR61" s="85"/>
      <c r="KS61" s="85"/>
      <c r="KT61" s="85"/>
      <c r="KU61" s="85"/>
      <c r="KV61" s="85"/>
      <c r="KW61" s="85"/>
      <c r="KX61" s="85"/>
      <c r="KY61" s="85"/>
      <c r="KZ61" s="85"/>
      <c r="LA61" s="85"/>
      <c r="LB61" s="85"/>
      <c r="LC61" s="85"/>
      <c r="LD61" s="85"/>
      <c r="LE61" s="85"/>
      <c r="LF61" s="85"/>
      <c r="LG61" s="85"/>
      <c r="LH61" s="85"/>
      <c r="LI61" s="85"/>
      <c r="LJ61" s="85"/>
      <c r="LK61" s="85"/>
      <c r="LL61" s="85"/>
      <c r="LM61" s="85"/>
      <c r="LN61" s="85"/>
      <c r="LO61" s="85"/>
      <c r="LP61" s="85"/>
      <c r="LQ61" s="85"/>
      <c r="LR61" s="85"/>
      <c r="LS61" s="85"/>
      <c r="LT61" s="85"/>
      <c r="LU61" s="85"/>
      <c r="LV61" s="85"/>
      <c r="LW61" s="85"/>
      <c r="LX61" s="85"/>
      <c r="LY61" s="85"/>
      <c r="LZ61" s="85"/>
      <c r="MA61" s="85"/>
      <c r="MB61" s="85"/>
      <c r="MC61" s="85"/>
      <c r="MD61" s="85"/>
      <c r="ME61" s="85"/>
      <c r="MF61" s="85"/>
      <c r="MG61" s="85"/>
      <c r="MH61" s="85"/>
      <c r="MI61" s="85"/>
      <c r="MJ61" s="85"/>
      <c r="MK61" s="85"/>
      <c r="ML61" s="85"/>
      <c r="MM61" s="85"/>
      <c r="MN61" s="85"/>
      <c r="MO61" s="85"/>
      <c r="MP61" s="85"/>
      <c r="MQ61" s="85"/>
      <c r="MR61" s="85"/>
      <c r="MS61" s="85"/>
      <c r="MT61" s="85"/>
      <c r="MU61" s="85"/>
      <c r="MV61" s="85"/>
      <c r="MW61" s="85"/>
      <c r="MX61" s="85"/>
      <c r="MY61" s="85"/>
      <c r="MZ61" s="85"/>
      <c r="NA61" s="85"/>
      <c r="NB61" s="85"/>
      <c r="NC61" s="85"/>
      <c r="ND61" s="85"/>
      <c r="NE61" s="85"/>
      <c r="NF61" s="85"/>
      <c r="NG61" s="85"/>
      <c r="NH61" s="85"/>
      <c r="NI61" s="85"/>
      <c r="NJ61" s="85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5"/>
      <c r="NY61" s="85"/>
      <c r="NZ61" s="85"/>
      <c r="OA61" s="85"/>
      <c r="OB61" s="85"/>
      <c r="OC61" s="85"/>
      <c r="OD61" s="85"/>
      <c r="OE61" s="85"/>
      <c r="OF61" s="85"/>
      <c r="OG61" s="85"/>
      <c r="OH61" s="85"/>
      <c r="OI61" s="85"/>
      <c r="OJ61" s="85"/>
      <c r="OK61" s="85"/>
      <c r="OL61" s="85"/>
      <c r="OM61" s="85"/>
      <c r="ON61" s="85"/>
      <c r="OO61" s="85"/>
      <c r="OP61" s="85"/>
      <c r="OQ61" s="85"/>
      <c r="OR61" s="85"/>
      <c r="OS61" s="85"/>
      <c r="OT61" s="85"/>
      <c r="OU61" s="85"/>
      <c r="OV61" s="85"/>
      <c r="OW61" s="85"/>
      <c r="OX61" s="85"/>
      <c r="OY61" s="85"/>
      <c r="OZ61" s="85"/>
      <c r="PA61" s="85"/>
      <c r="PB61" s="85"/>
      <c r="PC61" s="85"/>
      <c r="PD61" s="85"/>
      <c r="PE61" s="85"/>
      <c r="PF61" s="85"/>
      <c r="PG61" s="85"/>
      <c r="PH61" s="85"/>
      <c r="PI61" s="85"/>
      <c r="PJ61" s="85"/>
      <c r="PK61" s="85"/>
      <c r="PL61" s="85"/>
      <c r="PM61" s="85"/>
      <c r="PN61" s="85"/>
      <c r="PO61" s="85"/>
      <c r="PP61" s="85"/>
      <c r="PQ61" s="85"/>
      <c r="PR61" s="85"/>
      <c r="PS61" s="85"/>
      <c r="PT61" s="85"/>
      <c r="PU61" s="85"/>
      <c r="PV61" s="85"/>
      <c r="PW61" s="85"/>
      <c r="PX61" s="85"/>
      <c r="PY61" s="85"/>
      <c r="PZ61" s="85"/>
      <c r="QA61" s="85"/>
      <c r="QB61" s="85"/>
      <c r="QC61" s="85"/>
      <c r="QD61" s="85"/>
      <c r="QE61" s="85"/>
      <c r="QF61" s="85"/>
      <c r="QG61" s="85"/>
      <c r="QH61" s="85"/>
      <c r="QI61" s="85"/>
      <c r="QJ61" s="85"/>
      <c r="QK61" s="85"/>
      <c r="QL61" s="85"/>
      <c r="QM61" s="85"/>
      <c r="QN61" s="85"/>
      <c r="QO61" s="85"/>
      <c r="QP61" s="85"/>
      <c r="QQ61" s="85"/>
      <c r="QR61" s="85"/>
      <c r="QS61" s="85"/>
      <c r="QT61" s="85"/>
      <c r="QU61" s="85"/>
      <c r="QV61" s="85"/>
      <c r="QW61" s="85"/>
      <c r="QX61" s="85"/>
      <c r="QY61" s="85"/>
      <c r="QZ61" s="85"/>
      <c r="RA61" s="85"/>
      <c r="RB61" s="85"/>
      <c r="RC61" s="85"/>
      <c r="RD61" s="85"/>
      <c r="RE61" s="85"/>
      <c r="RF61" s="85"/>
      <c r="RG61" s="85"/>
      <c r="RH61" s="85"/>
      <c r="RI61" s="85"/>
      <c r="RJ61" s="85"/>
      <c r="RK61" s="85"/>
      <c r="RL61" s="85"/>
      <c r="RM61" s="85"/>
      <c r="RN61" s="85"/>
      <c r="RO61" s="85"/>
      <c r="RP61" s="85"/>
      <c r="RQ61" s="85"/>
      <c r="RR61" s="85"/>
      <c r="RS61" s="85"/>
      <c r="RT61" s="85"/>
      <c r="RU61" s="85"/>
      <c r="RV61" s="85"/>
      <c r="RW61" s="85"/>
      <c r="RX61" s="85"/>
      <c r="RY61" s="85"/>
      <c r="RZ61" s="85"/>
      <c r="SA61" s="85"/>
      <c r="SB61" s="85"/>
      <c r="SC61" s="85"/>
      <c r="SD61" s="85"/>
      <c r="SE61" s="85"/>
      <c r="SF61" s="85"/>
      <c r="SG61" s="85"/>
      <c r="SH61" s="85"/>
      <c r="SI61" s="85"/>
      <c r="SJ61" s="85"/>
      <c r="SK61" s="85"/>
      <c r="SL61" s="85"/>
      <c r="SM61" s="85"/>
      <c r="SN61" s="85"/>
      <c r="SO61" s="85"/>
      <c r="SP61" s="85"/>
      <c r="SQ61" s="85"/>
      <c r="SR61" s="85"/>
      <c r="SS61" s="85"/>
      <c r="ST61" s="85"/>
      <c r="SU61" s="85"/>
      <c r="SV61" s="85"/>
      <c r="SW61" s="85"/>
      <c r="SX61" s="85"/>
      <c r="SY61" s="85"/>
      <c r="SZ61" s="85"/>
      <c r="TA61" s="85"/>
      <c r="TB61" s="85"/>
      <c r="TC61" s="85"/>
      <c r="TD61" s="85"/>
      <c r="TE61" s="85"/>
      <c r="TF61" s="85"/>
      <c r="TG61" s="85"/>
      <c r="TH61" s="85"/>
      <c r="TI61" s="85"/>
      <c r="TJ61" s="85"/>
      <c r="TK61" s="85"/>
      <c r="TL61" s="85"/>
      <c r="TM61" s="85"/>
      <c r="TN61" s="85"/>
      <c r="TO61" s="85"/>
      <c r="TP61" s="85"/>
      <c r="TQ61" s="85"/>
      <c r="TR61" s="85"/>
      <c r="TS61" s="85"/>
      <c r="TT61" s="85"/>
      <c r="TU61" s="85"/>
      <c r="TV61" s="85"/>
      <c r="TW61" s="85"/>
      <c r="TX61" s="85"/>
      <c r="TY61" s="85"/>
      <c r="TZ61" s="85"/>
      <c r="UA61" s="85"/>
      <c r="UB61" s="85"/>
      <c r="UC61" s="85"/>
      <c r="UD61" s="85"/>
      <c r="UE61" s="85"/>
      <c r="UF61" s="85"/>
      <c r="UG61" s="85"/>
      <c r="UH61" s="85"/>
      <c r="UI61" s="85"/>
      <c r="UJ61" s="85"/>
      <c r="UK61" s="85"/>
      <c r="UL61" s="85"/>
      <c r="UM61" s="85"/>
      <c r="UN61" s="85"/>
      <c r="UO61" s="85"/>
      <c r="UP61" s="85"/>
      <c r="UQ61" s="85"/>
      <c r="UR61" s="85"/>
      <c r="US61" s="85"/>
      <c r="UT61" s="85"/>
      <c r="UU61" s="85"/>
      <c r="UV61" s="85"/>
      <c r="UW61" s="85"/>
      <c r="UX61" s="85"/>
      <c r="UY61" s="85"/>
      <c r="UZ61" s="85"/>
      <c r="VA61" s="85"/>
      <c r="VB61" s="85"/>
      <c r="VC61" s="85"/>
      <c r="VD61" s="85"/>
      <c r="VE61" s="85"/>
      <c r="VF61" s="85"/>
      <c r="VG61" s="85"/>
      <c r="VH61" s="85"/>
      <c r="VI61" s="85"/>
      <c r="VJ61" s="85"/>
      <c r="VK61" s="85"/>
      <c r="VL61" s="85"/>
      <c r="VM61" s="85"/>
      <c r="VN61" s="85"/>
      <c r="VO61" s="85"/>
      <c r="VP61" s="85"/>
      <c r="VQ61" s="85"/>
      <c r="VR61" s="85"/>
      <c r="VS61" s="85"/>
      <c r="VT61" s="85"/>
      <c r="VU61" s="85"/>
      <c r="VV61" s="85"/>
      <c r="VW61" s="85"/>
      <c r="VX61" s="85"/>
      <c r="VY61" s="85"/>
      <c r="VZ61" s="85"/>
      <c r="WA61" s="85"/>
      <c r="WB61" s="85"/>
      <c r="WC61" s="85"/>
      <c r="WD61" s="85"/>
      <c r="WE61" s="85"/>
      <c r="WF61" s="85"/>
      <c r="WG61" s="85"/>
      <c r="WH61" s="85"/>
      <c r="WI61" s="85"/>
      <c r="WJ61" s="85"/>
      <c r="WK61" s="85"/>
      <c r="WL61" s="85"/>
      <c r="WM61" s="85"/>
      <c r="WN61" s="85"/>
      <c r="WO61" s="85"/>
      <c r="WP61" s="85"/>
      <c r="WQ61" s="85"/>
      <c r="WR61" s="85"/>
      <c r="WS61" s="85"/>
      <c r="WT61" s="85"/>
      <c r="WU61" s="85"/>
      <c r="WV61" s="85"/>
      <c r="WW61" s="85"/>
      <c r="WX61" s="85"/>
      <c r="WY61" s="85"/>
      <c r="WZ61" s="85"/>
      <c r="XA61" s="85"/>
      <c r="XB61" s="85"/>
      <c r="XC61" s="85"/>
      <c r="XD61" s="85"/>
      <c r="XE61" s="85"/>
      <c r="XF61" s="85"/>
      <c r="XG61" s="85"/>
      <c r="XH61" s="85"/>
      <c r="XI61" s="85"/>
      <c r="XJ61" s="85"/>
      <c r="XK61" s="85"/>
      <c r="XL61" s="85"/>
      <c r="XM61" s="85"/>
      <c r="XN61" s="85"/>
      <c r="XO61" s="85"/>
      <c r="XP61" s="85"/>
      <c r="XQ61" s="85"/>
      <c r="XR61" s="85"/>
      <c r="XS61" s="85"/>
      <c r="XT61" s="85"/>
      <c r="XU61" s="85"/>
      <c r="XV61" s="85"/>
      <c r="XW61" s="85"/>
      <c r="XX61" s="85"/>
      <c r="XY61" s="85"/>
      <c r="XZ61" s="85"/>
      <c r="YA61" s="85"/>
      <c r="YB61" s="85"/>
      <c r="YC61" s="85"/>
      <c r="YD61" s="85"/>
      <c r="YE61" s="85"/>
      <c r="YF61" s="85"/>
      <c r="YG61" s="85"/>
      <c r="YH61" s="85"/>
      <c r="YI61" s="85"/>
      <c r="YJ61" s="85"/>
      <c r="YK61" s="85"/>
      <c r="YL61" s="85"/>
      <c r="YM61" s="85"/>
      <c r="YN61" s="85"/>
      <c r="YO61" s="85"/>
      <c r="YP61" s="85"/>
      <c r="YQ61" s="85"/>
      <c r="YR61" s="85"/>
      <c r="YS61" s="85"/>
      <c r="YT61" s="85"/>
      <c r="YU61" s="85"/>
      <c r="YV61" s="85"/>
      <c r="YW61" s="85"/>
      <c r="YX61" s="85"/>
      <c r="YY61" s="85"/>
      <c r="YZ61" s="85"/>
      <c r="ZA61" s="85"/>
      <c r="ZB61" s="85"/>
      <c r="ZC61" s="85"/>
      <c r="ZD61" s="85"/>
      <c r="ZE61" s="85"/>
      <c r="ZF61" s="85"/>
      <c r="ZG61" s="85"/>
      <c r="ZH61" s="85"/>
      <c r="ZI61" s="85"/>
      <c r="ZJ61" s="85"/>
      <c r="ZK61" s="85"/>
      <c r="ZL61" s="85"/>
      <c r="ZM61" s="85"/>
      <c r="ZN61" s="85"/>
      <c r="ZO61" s="85"/>
      <c r="ZP61" s="85"/>
      <c r="ZQ61" s="85"/>
      <c r="ZR61" s="85"/>
      <c r="ZS61" s="85"/>
      <c r="ZT61" s="85"/>
      <c r="ZU61" s="85"/>
      <c r="ZV61" s="85"/>
      <c r="ZW61" s="85"/>
      <c r="ZX61" s="85"/>
      <c r="ZY61" s="85"/>
      <c r="ZZ61" s="85"/>
      <c r="AAA61" s="85"/>
      <c r="AAB61" s="85"/>
      <c r="AAC61" s="85"/>
      <c r="AAD61" s="85"/>
      <c r="AAE61" s="85"/>
      <c r="AAF61" s="85"/>
      <c r="AAG61" s="85"/>
      <c r="AAH61" s="85"/>
      <c r="AAI61" s="85"/>
      <c r="AAJ61" s="85"/>
      <c r="AAK61" s="85"/>
      <c r="AAL61" s="85"/>
      <c r="AAM61" s="85"/>
      <c r="AAN61" s="85"/>
      <c r="AAO61" s="85"/>
      <c r="AAP61" s="85"/>
      <c r="AAQ61" s="85"/>
      <c r="AAR61" s="85"/>
      <c r="AAS61" s="85"/>
      <c r="AAT61" s="85"/>
      <c r="AAU61" s="85"/>
      <c r="AAV61" s="85"/>
      <c r="AAW61" s="85"/>
      <c r="AAX61" s="85"/>
      <c r="AAY61" s="85"/>
      <c r="AAZ61" s="85"/>
      <c r="ABA61" s="85"/>
      <c r="ABB61" s="85"/>
      <c r="ABC61" s="85"/>
      <c r="ABD61" s="85"/>
      <c r="ABE61" s="85"/>
      <c r="ABF61" s="85"/>
      <c r="ABG61" s="85"/>
      <c r="ABH61" s="85"/>
      <c r="ABI61" s="85"/>
      <c r="ABJ61" s="85"/>
      <c r="ABK61" s="85"/>
      <c r="ABL61" s="85"/>
      <c r="ABM61" s="85"/>
      <c r="ABN61" s="85"/>
      <c r="ABO61" s="85"/>
      <c r="ABP61" s="85"/>
      <c r="ABQ61" s="85"/>
      <c r="ABR61" s="85"/>
      <c r="ABS61" s="85"/>
      <c r="ABT61" s="85"/>
      <c r="ABU61" s="85"/>
      <c r="ABV61" s="85"/>
      <c r="ABW61" s="85"/>
      <c r="ABX61" s="85"/>
      <c r="ABY61" s="85"/>
      <c r="ABZ61" s="85"/>
      <c r="ACA61" s="85"/>
      <c r="ACB61" s="85"/>
      <c r="ACC61" s="85"/>
      <c r="ACD61" s="85"/>
      <c r="ACE61" s="85"/>
      <c r="ACF61" s="85"/>
      <c r="ACG61" s="85"/>
      <c r="ACH61" s="85"/>
      <c r="ACI61" s="85"/>
      <c r="ACJ61" s="85"/>
      <c r="ACK61" s="85"/>
      <c r="ACL61" s="85"/>
      <c r="ACM61" s="85"/>
      <c r="ACN61" s="85"/>
      <c r="ACO61" s="85"/>
      <c r="ACP61" s="85"/>
      <c r="ACQ61" s="85"/>
      <c r="ACR61" s="85"/>
      <c r="ACS61" s="85"/>
      <c r="ACT61" s="85"/>
      <c r="ACU61" s="85"/>
      <c r="ACV61" s="85"/>
      <c r="ACW61" s="85"/>
      <c r="ACX61" s="85"/>
      <c r="ACY61" s="85"/>
      <c r="ACZ61" s="85"/>
      <c r="ADA61" s="85"/>
      <c r="ADB61" s="85"/>
      <c r="ADC61" s="85"/>
      <c r="ADD61" s="85"/>
      <c r="ADE61" s="85"/>
      <c r="ADF61" s="85"/>
      <c r="ADG61" s="85"/>
      <c r="ADH61" s="85"/>
      <c r="ADI61" s="85"/>
      <c r="ADJ61" s="85"/>
      <c r="ADK61" s="85"/>
      <c r="ADL61" s="85"/>
      <c r="ADM61" s="85"/>
      <c r="ADN61" s="85"/>
      <c r="ADO61" s="85"/>
      <c r="ADP61" s="85"/>
      <c r="ADQ61" s="85"/>
      <c r="ADR61" s="85"/>
      <c r="ADS61" s="85"/>
      <c r="ADT61" s="85"/>
      <c r="ADU61" s="85"/>
      <c r="ADV61" s="85"/>
      <c r="ADW61" s="85"/>
      <c r="ADX61" s="85"/>
      <c r="ADY61" s="85"/>
      <c r="ADZ61" s="85"/>
      <c r="AEA61" s="85"/>
      <c r="AEB61" s="85"/>
      <c r="AEC61" s="85"/>
      <c r="AED61" s="85"/>
      <c r="AEE61" s="85"/>
      <c r="AEF61" s="85"/>
      <c r="AEG61" s="85"/>
      <c r="AEH61" s="85"/>
      <c r="AEI61" s="85"/>
      <c r="AEJ61" s="85"/>
      <c r="AEK61" s="85"/>
      <c r="AEL61" s="85"/>
      <c r="AEM61" s="85"/>
      <c r="AEN61" s="85"/>
      <c r="AEO61" s="85"/>
      <c r="AEP61" s="85"/>
      <c r="AEQ61" s="85"/>
      <c r="AER61" s="85"/>
      <c r="AES61" s="85"/>
      <c r="AET61" s="85"/>
      <c r="AEU61" s="85"/>
      <c r="AEV61" s="85"/>
      <c r="AEW61" s="85"/>
      <c r="AEX61" s="85"/>
      <c r="AEY61" s="85"/>
      <c r="AEZ61" s="85"/>
      <c r="AFA61" s="85"/>
      <c r="AFB61" s="85"/>
      <c r="AFC61" s="85"/>
      <c r="AFD61" s="85"/>
      <c r="AFE61" s="85"/>
      <c r="AFF61" s="85"/>
      <c r="AFG61" s="85"/>
      <c r="AFH61" s="85"/>
      <c r="AFI61" s="85"/>
      <c r="AFJ61" s="85"/>
      <c r="AFK61" s="85"/>
      <c r="AFL61" s="85"/>
      <c r="AFM61" s="85"/>
      <c r="AFN61" s="85"/>
      <c r="AFO61" s="85"/>
      <c r="AFP61" s="85"/>
      <c r="AFQ61" s="85"/>
      <c r="AFR61" s="85"/>
      <c r="AFS61" s="85"/>
      <c r="AFT61" s="85"/>
      <c r="AFU61" s="85"/>
      <c r="AFV61" s="85"/>
      <c r="AFW61" s="85"/>
      <c r="AFX61" s="85"/>
      <c r="AFY61" s="85"/>
      <c r="AFZ61" s="85"/>
      <c r="AGA61" s="85"/>
      <c r="AGB61" s="85"/>
      <c r="AGC61" s="85"/>
      <c r="AGD61" s="85"/>
      <c r="AGE61" s="85"/>
      <c r="AGF61" s="85"/>
      <c r="AGG61" s="85"/>
      <c r="AGH61" s="85"/>
      <c r="AGI61" s="85"/>
      <c r="AGJ61" s="85"/>
      <c r="AGK61" s="85"/>
      <c r="AGL61" s="85"/>
      <c r="AGM61" s="85"/>
      <c r="AGN61" s="85"/>
      <c r="AGO61" s="85"/>
      <c r="AGP61" s="85"/>
      <c r="AGQ61" s="85"/>
      <c r="AGR61" s="85"/>
      <c r="AGS61" s="85"/>
      <c r="AGT61" s="85"/>
      <c r="AGU61" s="85"/>
      <c r="AGV61" s="85"/>
      <c r="AGW61" s="85"/>
      <c r="AGX61" s="85"/>
      <c r="AGY61" s="85"/>
      <c r="AGZ61" s="85"/>
      <c r="AHA61" s="85"/>
      <c r="AHB61" s="85"/>
      <c r="AHC61" s="85"/>
      <c r="AHD61" s="85"/>
      <c r="AHE61" s="85"/>
      <c r="AHF61" s="85"/>
      <c r="AHG61" s="85"/>
      <c r="AHH61" s="85"/>
      <c r="AHI61" s="85"/>
      <c r="AHJ61" s="85"/>
      <c r="AHK61" s="85"/>
      <c r="AHL61" s="85"/>
      <c r="AHM61" s="85"/>
      <c r="AHN61" s="85"/>
      <c r="AHO61" s="85"/>
      <c r="AHP61" s="85"/>
      <c r="AHQ61" s="85"/>
      <c r="AHR61" s="85"/>
      <c r="AHS61" s="85"/>
      <c r="AHT61" s="85"/>
      <c r="AHU61" s="85"/>
      <c r="AHV61" s="85"/>
      <c r="AHW61" s="85"/>
      <c r="AHX61" s="85"/>
      <c r="AHY61" s="85"/>
      <c r="AHZ61" s="85"/>
      <c r="AIA61" s="85"/>
      <c r="AIB61" s="85"/>
      <c r="AIC61" s="85"/>
      <c r="AID61" s="85"/>
      <c r="AIE61" s="85"/>
      <c r="AIF61" s="85"/>
      <c r="AIG61" s="85"/>
      <c r="AIH61" s="85"/>
      <c r="AII61" s="85"/>
      <c r="AIJ61" s="85"/>
      <c r="AIK61" s="85"/>
      <c r="AIL61" s="85"/>
      <c r="AIM61" s="85"/>
      <c r="AIN61" s="85"/>
      <c r="AIO61" s="85"/>
      <c r="AIP61" s="85"/>
      <c r="AIQ61" s="85"/>
      <c r="AIR61" s="85"/>
      <c r="AIS61" s="85"/>
      <c r="AIT61" s="85"/>
      <c r="AIU61" s="85"/>
      <c r="AIV61" s="85"/>
      <c r="AIW61" s="85"/>
      <c r="AIX61" s="85"/>
      <c r="AIY61" s="85"/>
      <c r="AIZ61" s="85"/>
      <c r="AJA61" s="85"/>
      <c r="AJB61" s="85"/>
      <c r="AJC61" s="85"/>
      <c r="AJD61" s="85"/>
      <c r="AJE61" s="85"/>
      <c r="AJF61" s="85"/>
      <c r="AJG61" s="85"/>
      <c r="AJH61" s="85"/>
      <c r="AJI61" s="85"/>
      <c r="AJJ61" s="85"/>
      <c r="AJK61" s="85"/>
      <c r="AJL61" s="85"/>
      <c r="AJM61" s="85"/>
      <c r="AJN61" s="85"/>
      <c r="AJO61" s="85"/>
      <c r="AJP61" s="85"/>
      <c r="AJQ61" s="85"/>
      <c r="AJR61" s="85"/>
      <c r="AJS61" s="85"/>
      <c r="AJT61" s="85"/>
      <c r="AJU61" s="85"/>
      <c r="AJV61" s="85"/>
      <c r="AJW61" s="85"/>
      <c r="AJX61" s="85"/>
      <c r="AJY61" s="85"/>
      <c r="AJZ61" s="85"/>
      <c r="AKA61" s="85"/>
      <c r="AKB61" s="85"/>
      <c r="AKC61" s="85"/>
      <c r="AKD61" s="85"/>
      <c r="AKE61" s="85"/>
      <c r="AKF61" s="85"/>
      <c r="AKG61" s="85"/>
      <c r="AKH61" s="85"/>
      <c r="AKI61" s="85"/>
      <c r="AKJ61" s="85"/>
      <c r="AKK61" s="85"/>
      <c r="AKL61" s="85"/>
      <c r="AKM61" s="85"/>
      <c r="AKN61" s="85"/>
      <c r="AKO61" s="85"/>
      <c r="AKP61" s="85"/>
      <c r="AKQ61" s="85"/>
      <c r="AKR61" s="85"/>
      <c r="AKS61" s="85"/>
      <c r="AKT61" s="85"/>
      <c r="AKU61" s="85"/>
      <c r="AKV61" s="85"/>
      <c r="AKW61" s="85"/>
      <c r="AKX61" s="85"/>
      <c r="AKY61" s="85"/>
      <c r="AKZ61" s="85"/>
      <c r="ALA61" s="85"/>
      <c r="ALB61" s="85"/>
      <c r="ALC61" s="85"/>
      <c r="ALD61" s="85"/>
      <c r="ALE61" s="85"/>
      <c r="ALF61" s="85"/>
      <c r="ALG61" s="85"/>
      <c r="ALH61" s="85"/>
      <c r="ALI61" s="85"/>
      <c r="ALJ61" s="85"/>
      <c r="ALK61" s="85"/>
      <c r="ALL61" s="85"/>
      <c r="ALM61" s="85"/>
      <c r="ALN61" s="85"/>
      <c r="ALO61" s="85"/>
      <c r="ALP61" s="85"/>
      <c r="ALQ61" s="85"/>
      <c r="ALR61" s="85"/>
      <c r="ALS61" s="85"/>
      <c r="ALT61" s="85"/>
      <c r="ALU61" s="85"/>
      <c r="ALV61" s="85"/>
      <c r="ALW61" s="85"/>
      <c r="ALX61" s="85"/>
      <c r="ALY61" s="85"/>
      <c r="ALZ61" s="85"/>
      <c r="AMA61" s="85"/>
      <c r="AMB61" s="85"/>
      <c r="AMC61" s="85"/>
      <c r="AMD61" s="85"/>
      <c r="AME61" s="85"/>
      <c r="AMF61" s="85"/>
      <c r="AMG61" s="85"/>
      <c r="AMH61" s="85"/>
      <c r="AMI61" s="85"/>
      <c r="AMJ61" s="85"/>
      <c r="AMK61" s="85"/>
      <c r="AML61" s="85"/>
    </row>
    <row r="62" spans="1:1026" ht="42.75">
      <c r="A62" s="82">
        <v>2</v>
      </c>
      <c r="B62" s="86" t="s">
        <v>324</v>
      </c>
      <c r="C62" s="90"/>
      <c r="D62" s="90" t="s">
        <v>176</v>
      </c>
      <c r="E62" s="90" t="s">
        <v>64</v>
      </c>
      <c r="F62" s="90"/>
      <c r="G62" s="65" t="s">
        <v>145</v>
      </c>
      <c r="H62" s="84">
        <v>1125189.6399999999</v>
      </c>
      <c r="I62" s="112" t="s">
        <v>526</v>
      </c>
      <c r="J62" s="116"/>
      <c r="K62" s="86" t="s">
        <v>111</v>
      </c>
      <c r="L62" s="90"/>
      <c r="M62" s="90"/>
      <c r="N62" s="65" t="s">
        <v>150</v>
      </c>
      <c r="O62" s="90"/>
      <c r="P62" s="90"/>
      <c r="Q62" s="90"/>
      <c r="R62" s="90"/>
      <c r="S62" s="90"/>
      <c r="T62" s="90"/>
      <c r="U62" s="90"/>
      <c r="V62" s="90"/>
      <c r="W62" s="90"/>
      <c r="X62" s="91"/>
      <c r="Y62" s="65">
        <v>1</v>
      </c>
      <c r="Z62" s="80"/>
      <c r="AA62" s="80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  <c r="IW62" s="85"/>
      <c r="IX62" s="85"/>
      <c r="IY62" s="85"/>
      <c r="IZ62" s="85"/>
      <c r="JA62" s="85"/>
      <c r="JB62" s="85"/>
      <c r="JC62" s="85"/>
      <c r="JD62" s="85"/>
      <c r="JE62" s="85"/>
      <c r="JF62" s="85"/>
      <c r="JG62" s="85"/>
      <c r="JH62" s="85"/>
      <c r="JI62" s="85"/>
      <c r="JJ62" s="85"/>
      <c r="JK62" s="85"/>
      <c r="JL62" s="85"/>
      <c r="JM62" s="85"/>
      <c r="JN62" s="85"/>
      <c r="JO62" s="85"/>
      <c r="JP62" s="85"/>
      <c r="JQ62" s="85"/>
      <c r="JR62" s="85"/>
      <c r="JS62" s="85"/>
      <c r="JT62" s="85"/>
      <c r="JU62" s="85"/>
      <c r="JV62" s="85"/>
      <c r="JW62" s="85"/>
      <c r="JX62" s="85"/>
      <c r="JY62" s="85"/>
      <c r="JZ62" s="85"/>
      <c r="KA62" s="85"/>
      <c r="KB62" s="85"/>
      <c r="KC62" s="85"/>
      <c r="KD62" s="85"/>
      <c r="KE62" s="85"/>
      <c r="KF62" s="85"/>
      <c r="KG62" s="85"/>
      <c r="KH62" s="85"/>
      <c r="KI62" s="85"/>
      <c r="KJ62" s="85"/>
      <c r="KK62" s="85"/>
      <c r="KL62" s="85"/>
      <c r="KM62" s="85"/>
      <c r="KN62" s="85"/>
      <c r="KO62" s="85"/>
      <c r="KP62" s="85"/>
      <c r="KQ62" s="85"/>
      <c r="KR62" s="85"/>
      <c r="KS62" s="85"/>
      <c r="KT62" s="85"/>
      <c r="KU62" s="85"/>
      <c r="KV62" s="85"/>
      <c r="KW62" s="85"/>
      <c r="KX62" s="85"/>
      <c r="KY62" s="85"/>
      <c r="KZ62" s="85"/>
      <c r="LA62" s="85"/>
      <c r="LB62" s="85"/>
      <c r="LC62" s="85"/>
      <c r="LD62" s="85"/>
      <c r="LE62" s="85"/>
      <c r="LF62" s="85"/>
      <c r="LG62" s="85"/>
      <c r="LH62" s="85"/>
      <c r="LI62" s="85"/>
      <c r="LJ62" s="85"/>
      <c r="LK62" s="85"/>
      <c r="LL62" s="85"/>
      <c r="LM62" s="85"/>
      <c r="LN62" s="85"/>
      <c r="LO62" s="85"/>
      <c r="LP62" s="85"/>
      <c r="LQ62" s="85"/>
      <c r="LR62" s="85"/>
      <c r="LS62" s="85"/>
      <c r="LT62" s="85"/>
      <c r="LU62" s="85"/>
      <c r="LV62" s="85"/>
      <c r="LW62" s="85"/>
      <c r="LX62" s="85"/>
      <c r="LY62" s="85"/>
      <c r="LZ62" s="85"/>
      <c r="MA62" s="85"/>
      <c r="MB62" s="85"/>
      <c r="MC62" s="85"/>
      <c r="MD62" s="85"/>
      <c r="ME62" s="85"/>
      <c r="MF62" s="85"/>
      <c r="MG62" s="85"/>
      <c r="MH62" s="85"/>
      <c r="MI62" s="85"/>
      <c r="MJ62" s="85"/>
      <c r="MK62" s="85"/>
      <c r="ML62" s="85"/>
      <c r="MM62" s="85"/>
      <c r="MN62" s="85"/>
      <c r="MO62" s="85"/>
      <c r="MP62" s="85"/>
      <c r="MQ62" s="85"/>
      <c r="MR62" s="85"/>
      <c r="MS62" s="85"/>
      <c r="MT62" s="85"/>
      <c r="MU62" s="85"/>
      <c r="MV62" s="85"/>
      <c r="MW62" s="85"/>
      <c r="MX62" s="85"/>
      <c r="MY62" s="85"/>
      <c r="MZ62" s="85"/>
      <c r="NA62" s="85"/>
      <c r="NB62" s="85"/>
      <c r="NC62" s="85"/>
      <c r="ND62" s="85"/>
      <c r="NE62" s="85"/>
      <c r="NF62" s="85"/>
      <c r="NG62" s="85"/>
      <c r="NH62" s="85"/>
      <c r="NI62" s="85"/>
      <c r="NJ62" s="85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5"/>
      <c r="NY62" s="85"/>
      <c r="NZ62" s="85"/>
      <c r="OA62" s="85"/>
      <c r="OB62" s="85"/>
      <c r="OC62" s="85"/>
      <c r="OD62" s="85"/>
      <c r="OE62" s="85"/>
      <c r="OF62" s="85"/>
      <c r="OG62" s="85"/>
      <c r="OH62" s="85"/>
      <c r="OI62" s="85"/>
      <c r="OJ62" s="85"/>
      <c r="OK62" s="85"/>
      <c r="OL62" s="85"/>
      <c r="OM62" s="85"/>
      <c r="ON62" s="85"/>
      <c r="OO62" s="85"/>
      <c r="OP62" s="85"/>
      <c r="OQ62" s="85"/>
      <c r="OR62" s="85"/>
      <c r="OS62" s="85"/>
      <c r="OT62" s="85"/>
      <c r="OU62" s="85"/>
      <c r="OV62" s="85"/>
      <c r="OW62" s="85"/>
      <c r="OX62" s="85"/>
      <c r="OY62" s="85"/>
      <c r="OZ62" s="85"/>
      <c r="PA62" s="85"/>
      <c r="PB62" s="85"/>
      <c r="PC62" s="85"/>
      <c r="PD62" s="85"/>
      <c r="PE62" s="85"/>
      <c r="PF62" s="85"/>
      <c r="PG62" s="85"/>
      <c r="PH62" s="85"/>
      <c r="PI62" s="85"/>
      <c r="PJ62" s="85"/>
      <c r="PK62" s="85"/>
      <c r="PL62" s="85"/>
      <c r="PM62" s="85"/>
      <c r="PN62" s="85"/>
      <c r="PO62" s="85"/>
      <c r="PP62" s="85"/>
      <c r="PQ62" s="85"/>
      <c r="PR62" s="85"/>
      <c r="PS62" s="85"/>
      <c r="PT62" s="85"/>
      <c r="PU62" s="85"/>
      <c r="PV62" s="85"/>
      <c r="PW62" s="85"/>
      <c r="PX62" s="85"/>
      <c r="PY62" s="85"/>
      <c r="PZ62" s="85"/>
      <c r="QA62" s="85"/>
      <c r="QB62" s="85"/>
      <c r="QC62" s="85"/>
      <c r="QD62" s="85"/>
      <c r="QE62" s="85"/>
      <c r="QF62" s="85"/>
      <c r="QG62" s="85"/>
      <c r="QH62" s="85"/>
      <c r="QI62" s="85"/>
      <c r="QJ62" s="85"/>
      <c r="QK62" s="85"/>
      <c r="QL62" s="85"/>
      <c r="QM62" s="85"/>
      <c r="QN62" s="85"/>
      <c r="QO62" s="85"/>
      <c r="QP62" s="85"/>
      <c r="QQ62" s="85"/>
      <c r="QR62" s="85"/>
      <c r="QS62" s="85"/>
      <c r="QT62" s="85"/>
      <c r="QU62" s="85"/>
      <c r="QV62" s="85"/>
      <c r="QW62" s="85"/>
      <c r="QX62" s="85"/>
      <c r="QY62" s="85"/>
      <c r="QZ62" s="85"/>
      <c r="RA62" s="85"/>
      <c r="RB62" s="85"/>
      <c r="RC62" s="85"/>
      <c r="RD62" s="85"/>
      <c r="RE62" s="85"/>
      <c r="RF62" s="85"/>
      <c r="RG62" s="85"/>
      <c r="RH62" s="85"/>
      <c r="RI62" s="85"/>
      <c r="RJ62" s="85"/>
      <c r="RK62" s="85"/>
      <c r="RL62" s="85"/>
      <c r="RM62" s="85"/>
      <c r="RN62" s="85"/>
      <c r="RO62" s="85"/>
      <c r="RP62" s="85"/>
      <c r="RQ62" s="85"/>
      <c r="RR62" s="85"/>
      <c r="RS62" s="85"/>
      <c r="RT62" s="85"/>
      <c r="RU62" s="85"/>
      <c r="RV62" s="85"/>
      <c r="RW62" s="85"/>
      <c r="RX62" s="85"/>
      <c r="RY62" s="85"/>
      <c r="RZ62" s="85"/>
      <c r="SA62" s="85"/>
      <c r="SB62" s="85"/>
      <c r="SC62" s="85"/>
      <c r="SD62" s="85"/>
      <c r="SE62" s="85"/>
      <c r="SF62" s="85"/>
      <c r="SG62" s="85"/>
      <c r="SH62" s="85"/>
      <c r="SI62" s="85"/>
      <c r="SJ62" s="85"/>
      <c r="SK62" s="85"/>
      <c r="SL62" s="85"/>
      <c r="SM62" s="85"/>
      <c r="SN62" s="85"/>
      <c r="SO62" s="85"/>
      <c r="SP62" s="85"/>
      <c r="SQ62" s="85"/>
      <c r="SR62" s="85"/>
      <c r="SS62" s="85"/>
      <c r="ST62" s="85"/>
      <c r="SU62" s="85"/>
      <c r="SV62" s="85"/>
      <c r="SW62" s="85"/>
      <c r="SX62" s="85"/>
      <c r="SY62" s="85"/>
      <c r="SZ62" s="85"/>
      <c r="TA62" s="85"/>
      <c r="TB62" s="85"/>
      <c r="TC62" s="85"/>
      <c r="TD62" s="85"/>
      <c r="TE62" s="85"/>
      <c r="TF62" s="85"/>
      <c r="TG62" s="85"/>
      <c r="TH62" s="85"/>
      <c r="TI62" s="85"/>
      <c r="TJ62" s="85"/>
      <c r="TK62" s="85"/>
      <c r="TL62" s="85"/>
      <c r="TM62" s="85"/>
      <c r="TN62" s="85"/>
      <c r="TO62" s="85"/>
      <c r="TP62" s="85"/>
      <c r="TQ62" s="85"/>
      <c r="TR62" s="85"/>
      <c r="TS62" s="85"/>
      <c r="TT62" s="85"/>
      <c r="TU62" s="85"/>
      <c r="TV62" s="85"/>
      <c r="TW62" s="85"/>
      <c r="TX62" s="85"/>
      <c r="TY62" s="85"/>
      <c r="TZ62" s="85"/>
      <c r="UA62" s="85"/>
      <c r="UB62" s="85"/>
      <c r="UC62" s="85"/>
      <c r="UD62" s="85"/>
      <c r="UE62" s="85"/>
      <c r="UF62" s="85"/>
      <c r="UG62" s="85"/>
      <c r="UH62" s="85"/>
      <c r="UI62" s="85"/>
      <c r="UJ62" s="85"/>
      <c r="UK62" s="85"/>
      <c r="UL62" s="85"/>
      <c r="UM62" s="85"/>
      <c r="UN62" s="85"/>
      <c r="UO62" s="85"/>
      <c r="UP62" s="85"/>
      <c r="UQ62" s="85"/>
      <c r="UR62" s="85"/>
      <c r="US62" s="85"/>
      <c r="UT62" s="85"/>
      <c r="UU62" s="85"/>
      <c r="UV62" s="85"/>
      <c r="UW62" s="85"/>
      <c r="UX62" s="85"/>
      <c r="UY62" s="85"/>
      <c r="UZ62" s="85"/>
      <c r="VA62" s="85"/>
      <c r="VB62" s="85"/>
      <c r="VC62" s="85"/>
      <c r="VD62" s="85"/>
      <c r="VE62" s="85"/>
      <c r="VF62" s="85"/>
      <c r="VG62" s="85"/>
      <c r="VH62" s="85"/>
      <c r="VI62" s="85"/>
      <c r="VJ62" s="85"/>
      <c r="VK62" s="85"/>
      <c r="VL62" s="85"/>
      <c r="VM62" s="85"/>
      <c r="VN62" s="85"/>
      <c r="VO62" s="85"/>
      <c r="VP62" s="85"/>
      <c r="VQ62" s="85"/>
      <c r="VR62" s="85"/>
      <c r="VS62" s="85"/>
      <c r="VT62" s="85"/>
      <c r="VU62" s="85"/>
      <c r="VV62" s="85"/>
      <c r="VW62" s="85"/>
      <c r="VX62" s="85"/>
      <c r="VY62" s="85"/>
      <c r="VZ62" s="85"/>
      <c r="WA62" s="85"/>
      <c r="WB62" s="85"/>
      <c r="WC62" s="85"/>
      <c r="WD62" s="85"/>
      <c r="WE62" s="85"/>
      <c r="WF62" s="85"/>
      <c r="WG62" s="85"/>
      <c r="WH62" s="85"/>
      <c r="WI62" s="85"/>
      <c r="WJ62" s="85"/>
      <c r="WK62" s="85"/>
      <c r="WL62" s="85"/>
      <c r="WM62" s="85"/>
      <c r="WN62" s="85"/>
      <c r="WO62" s="85"/>
      <c r="WP62" s="85"/>
      <c r="WQ62" s="85"/>
      <c r="WR62" s="85"/>
      <c r="WS62" s="85"/>
      <c r="WT62" s="85"/>
      <c r="WU62" s="85"/>
      <c r="WV62" s="85"/>
      <c r="WW62" s="85"/>
      <c r="WX62" s="85"/>
      <c r="WY62" s="85"/>
      <c r="WZ62" s="85"/>
      <c r="XA62" s="85"/>
      <c r="XB62" s="85"/>
      <c r="XC62" s="85"/>
      <c r="XD62" s="85"/>
      <c r="XE62" s="85"/>
      <c r="XF62" s="85"/>
      <c r="XG62" s="85"/>
      <c r="XH62" s="85"/>
      <c r="XI62" s="85"/>
      <c r="XJ62" s="85"/>
      <c r="XK62" s="85"/>
      <c r="XL62" s="85"/>
      <c r="XM62" s="85"/>
      <c r="XN62" s="85"/>
      <c r="XO62" s="85"/>
      <c r="XP62" s="85"/>
      <c r="XQ62" s="85"/>
      <c r="XR62" s="85"/>
      <c r="XS62" s="85"/>
      <c r="XT62" s="85"/>
      <c r="XU62" s="85"/>
      <c r="XV62" s="85"/>
      <c r="XW62" s="85"/>
      <c r="XX62" s="85"/>
      <c r="XY62" s="85"/>
      <c r="XZ62" s="85"/>
      <c r="YA62" s="85"/>
      <c r="YB62" s="85"/>
      <c r="YC62" s="85"/>
      <c r="YD62" s="85"/>
      <c r="YE62" s="85"/>
      <c r="YF62" s="85"/>
      <c r="YG62" s="85"/>
      <c r="YH62" s="85"/>
      <c r="YI62" s="85"/>
      <c r="YJ62" s="85"/>
      <c r="YK62" s="85"/>
      <c r="YL62" s="85"/>
      <c r="YM62" s="85"/>
      <c r="YN62" s="85"/>
      <c r="YO62" s="85"/>
      <c r="YP62" s="85"/>
      <c r="YQ62" s="85"/>
      <c r="YR62" s="85"/>
      <c r="YS62" s="85"/>
      <c r="YT62" s="85"/>
      <c r="YU62" s="85"/>
      <c r="YV62" s="85"/>
      <c r="YW62" s="85"/>
      <c r="YX62" s="85"/>
      <c r="YY62" s="85"/>
      <c r="YZ62" s="85"/>
      <c r="ZA62" s="85"/>
      <c r="ZB62" s="85"/>
      <c r="ZC62" s="85"/>
      <c r="ZD62" s="85"/>
      <c r="ZE62" s="85"/>
      <c r="ZF62" s="85"/>
      <c r="ZG62" s="85"/>
      <c r="ZH62" s="85"/>
      <c r="ZI62" s="85"/>
      <c r="ZJ62" s="85"/>
      <c r="ZK62" s="85"/>
      <c r="ZL62" s="85"/>
      <c r="ZM62" s="85"/>
      <c r="ZN62" s="85"/>
      <c r="ZO62" s="85"/>
      <c r="ZP62" s="85"/>
      <c r="ZQ62" s="85"/>
      <c r="ZR62" s="85"/>
      <c r="ZS62" s="85"/>
      <c r="ZT62" s="85"/>
      <c r="ZU62" s="85"/>
      <c r="ZV62" s="85"/>
      <c r="ZW62" s="85"/>
      <c r="ZX62" s="85"/>
      <c r="ZY62" s="85"/>
      <c r="ZZ62" s="85"/>
      <c r="AAA62" s="85"/>
      <c r="AAB62" s="85"/>
      <c r="AAC62" s="85"/>
      <c r="AAD62" s="85"/>
      <c r="AAE62" s="85"/>
      <c r="AAF62" s="85"/>
      <c r="AAG62" s="85"/>
      <c r="AAH62" s="85"/>
      <c r="AAI62" s="85"/>
      <c r="AAJ62" s="85"/>
      <c r="AAK62" s="85"/>
      <c r="AAL62" s="85"/>
      <c r="AAM62" s="85"/>
      <c r="AAN62" s="85"/>
      <c r="AAO62" s="85"/>
      <c r="AAP62" s="85"/>
      <c r="AAQ62" s="85"/>
      <c r="AAR62" s="85"/>
      <c r="AAS62" s="85"/>
      <c r="AAT62" s="85"/>
      <c r="AAU62" s="85"/>
      <c r="AAV62" s="85"/>
      <c r="AAW62" s="85"/>
      <c r="AAX62" s="85"/>
      <c r="AAY62" s="85"/>
      <c r="AAZ62" s="85"/>
      <c r="ABA62" s="85"/>
      <c r="ABB62" s="85"/>
      <c r="ABC62" s="85"/>
      <c r="ABD62" s="85"/>
      <c r="ABE62" s="85"/>
      <c r="ABF62" s="85"/>
      <c r="ABG62" s="85"/>
      <c r="ABH62" s="85"/>
      <c r="ABI62" s="85"/>
      <c r="ABJ62" s="85"/>
      <c r="ABK62" s="85"/>
      <c r="ABL62" s="85"/>
      <c r="ABM62" s="85"/>
      <c r="ABN62" s="85"/>
      <c r="ABO62" s="85"/>
      <c r="ABP62" s="85"/>
      <c r="ABQ62" s="85"/>
      <c r="ABR62" s="85"/>
      <c r="ABS62" s="85"/>
      <c r="ABT62" s="85"/>
      <c r="ABU62" s="85"/>
      <c r="ABV62" s="85"/>
      <c r="ABW62" s="85"/>
      <c r="ABX62" s="85"/>
      <c r="ABY62" s="85"/>
      <c r="ABZ62" s="85"/>
      <c r="ACA62" s="85"/>
      <c r="ACB62" s="85"/>
      <c r="ACC62" s="85"/>
      <c r="ACD62" s="85"/>
      <c r="ACE62" s="85"/>
      <c r="ACF62" s="85"/>
      <c r="ACG62" s="85"/>
      <c r="ACH62" s="85"/>
      <c r="ACI62" s="85"/>
      <c r="ACJ62" s="85"/>
      <c r="ACK62" s="85"/>
      <c r="ACL62" s="85"/>
      <c r="ACM62" s="85"/>
      <c r="ACN62" s="85"/>
      <c r="ACO62" s="85"/>
      <c r="ACP62" s="85"/>
      <c r="ACQ62" s="85"/>
      <c r="ACR62" s="85"/>
      <c r="ACS62" s="85"/>
      <c r="ACT62" s="85"/>
      <c r="ACU62" s="85"/>
      <c r="ACV62" s="85"/>
      <c r="ACW62" s="85"/>
      <c r="ACX62" s="85"/>
      <c r="ACY62" s="85"/>
      <c r="ACZ62" s="85"/>
      <c r="ADA62" s="85"/>
      <c r="ADB62" s="85"/>
      <c r="ADC62" s="85"/>
      <c r="ADD62" s="85"/>
      <c r="ADE62" s="85"/>
      <c r="ADF62" s="85"/>
      <c r="ADG62" s="85"/>
      <c r="ADH62" s="85"/>
      <c r="ADI62" s="85"/>
      <c r="ADJ62" s="85"/>
      <c r="ADK62" s="85"/>
      <c r="ADL62" s="85"/>
      <c r="ADM62" s="85"/>
      <c r="ADN62" s="85"/>
      <c r="ADO62" s="85"/>
      <c r="ADP62" s="85"/>
      <c r="ADQ62" s="85"/>
      <c r="ADR62" s="85"/>
      <c r="ADS62" s="85"/>
      <c r="ADT62" s="85"/>
      <c r="ADU62" s="85"/>
      <c r="ADV62" s="85"/>
      <c r="ADW62" s="85"/>
      <c r="ADX62" s="85"/>
      <c r="ADY62" s="85"/>
      <c r="ADZ62" s="85"/>
      <c r="AEA62" s="85"/>
      <c r="AEB62" s="85"/>
      <c r="AEC62" s="85"/>
      <c r="AED62" s="85"/>
      <c r="AEE62" s="85"/>
      <c r="AEF62" s="85"/>
      <c r="AEG62" s="85"/>
      <c r="AEH62" s="85"/>
      <c r="AEI62" s="85"/>
      <c r="AEJ62" s="85"/>
      <c r="AEK62" s="85"/>
      <c r="AEL62" s="85"/>
      <c r="AEM62" s="85"/>
      <c r="AEN62" s="85"/>
      <c r="AEO62" s="85"/>
      <c r="AEP62" s="85"/>
      <c r="AEQ62" s="85"/>
      <c r="AER62" s="85"/>
      <c r="AES62" s="85"/>
      <c r="AET62" s="85"/>
      <c r="AEU62" s="85"/>
      <c r="AEV62" s="85"/>
      <c r="AEW62" s="85"/>
      <c r="AEX62" s="85"/>
      <c r="AEY62" s="85"/>
      <c r="AEZ62" s="85"/>
      <c r="AFA62" s="85"/>
      <c r="AFB62" s="85"/>
      <c r="AFC62" s="85"/>
      <c r="AFD62" s="85"/>
      <c r="AFE62" s="85"/>
      <c r="AFF62" s="85"/>
      <c r="AFG62" s="85"/>
      <c r="AFH62" s="85"/>
      <c r="AFI62" s="85"/>
      <c r="AFJ62" s="85"/>
      <c r="AFK62" s="85"/>
      <c r="AFL62" s="85"/>
      <c r="AFM62" s="85"/>
      <c r="AFN62" s="85"/>
      <c r="AFO62" s="85"/>
      <c r="AFP62" s="85"/>
      <c r="AFQ62" s="85"/>
      <c r="AFR62" s="85"/>
      <c r="AFS62" s="85"/>
      <c r="AFT62" s="85"/>
      <c r="AFU62" s="85"/>
      <c r="AFV62" s="85"/>
      <c r="AFW62" s="85"/>
      <c r="AFX62" s="85"/>
      <c r="AFY62" s="85"/>
      <c r="AFZ62" s="85"/>
      <c r="AGA62" s="85"/>
      <c r="AGB62" s="85"/>
      <c r="AGC62" s="85"/>
      <c r="AGD62" s="85"/>
      <c r="AGE62" s="85"/>
      <c r="AGF62" s="85"/>
      <c r="AGG62" s="85"/>
      <c r="AGH62" s="85"/>
      <c r="AGI62" s="85"/>
      <c r="AGJ62" s="85"/>
      <c r="AGK62" s="85"/>
      <c r="AGL62" s="85"/>
      <c r="AGM62" s="85"/>
      <c r="AGN62" s="85"/>
      <c r="AGO62" s="85"/>
      <c r="AGP62" s="85"/>
      <c r="AGQ62" s="85"/>
      <c r="AGR62" s="85"/>
      <c r="AGS62" s="85"/>
      <c r="AGT62" s="85"/>
      <c r="AGU62" s="85"/>
      <c r="AGV62" s="85"/>
      <c r="AGW62" s="85"/>
      <c r="AGX62" s="85"/>
      <c r="AGY62" s="85"/>
      <c r="AGZ62" s="85"/>
      <c r="AHA62" s="85"/>
      <c r="AHB62" s="85"/>
      <c r="AHC62" s="85"/>
      <c r="AHD62" s="85"/>
      <c r="AHE62" s="85"/>
      <c r="AHF62" s="85"/>
      <c r="AHG62" s="85"/>
      <c r="AHH62" s="85"/>
      <c r="AHI62" s="85"/>
      <c r="AHJ62" s="85"/>
      <c r="AHK62" s="85"/>
      <c r="AHL62" s="85"/>
      <c r="AHM62" s="85"/>
      <c r="AHN62" s="85"/>
      <c r="AHO62" s="85"/>
      <c r="AHP62" s="85"/>
      <c r="AHQ62" s="85"/>
      <c r="AHR62" s="85"/>
      <c r="AHS62" s="85"/>
      <c r="AHT62" s="85"/>
      <c r="AHU62" s="85"/>
      <c r="AHV62" s="85"/>
      <c r="AHW62" s="85"/>
      <c r="AHX62" s="85"/>
      <c r="AHY62" s="85"/>
      <c r="AHZ62" s="85"/>
      <c r="AIA62" s="85"/>
      <c r="AIB62" s="85"/>
      <c r="AIC62" s="85"/>
      <c r="AID62" s="85"/>
      <c r="AIE62" s="85"/>
      <c r="AIF62" s="85"/>
      <c r="AIG62" s="85"/>
      <c r="AIH62" s="85"/>
      <c r="AII62" s="85"/>
      <c r="AIJ62" s="85"/>
      <c r="AIK62" s="85"/>
      <c r="AIL62" s="85"/>
      <c r="AIM62" s="85"/>
      <c r="AIN62" s="85"/>
      <c r="AIO62" s="85"/>
      <c r="AIP62" s="85"/>
      <c r="AIQ62" s="85"/>
      <c r="AIR62" s="85"/>
      <c r="AIS62" s="85"/>
      <c r="AIT62" s="85"/>
      <c r="AIU62" s="85"/>
      <c r="AIV62" s="85"/>
      <c r="AIW62" s="85"/>
      <c r="AIX62" s="85"/>
      <c r="AIY62" s="85"/>
      <c r="AIZ62" s="85"/>
      <c r="AJA62" s="85"/>
      <c r="AJB62" s="85"/>
      <c r="AJC62" s="85"/>
      <c r="AJD62" s="85"/>
      <c r="AJE62" s="85"/>
      <c r="AJF62" s="85"/>
      <c r="AJG62" s="85"/>
      <c r="AJH62" s="85"/>
      <c r="AJI62" s="85"/>
      <c r="AJJ62" s="85"/>
      <c r="AJK62" s="85"/>
      <c r="AJL62" s="85"/>
      <c r="AJM62" s="85"/>
      <c r="AJN62" s="85"/>
      <c r="AJO62" s="85"/>
      <c r="AJP62" s="85"/>
      <c r="AJQ62" s="85"/>
      <c r="AJR62" s="85"/>
      <c r="AJS62" s="85"/>
      <c r="AJT62" s="85"/>
      <c r="AJU62" s="85"/>
      <c r="AJV62" s="85"/>
      <c r="AJW62" s="85"/>
      <c r="AJX62" s="85"/>
      <c r="AJY62" s="85"/>
      <c r="AJZ62" s="85"/>
      <c r="AKA62" s="85"/>
      <c r="AKB62" s="85"/>
      <c r="AKC62" s="85"/>
      <c r="AKD62" s="85"/>
      <c r="AKE62" s="85"/>
      <c r="AKF62" s="85"/>
      <c r="AKG62" s="85"/>
      <c r="AKH62" s="85"/>
      <c r="AKI62" s="85"/>
      <c r="AKJ62" s="85"/>
      <c r="AKK62" s="85"/>
      <c r="AKL62" s="85"/>
      <c r="AKM62" s="85"/>
      <c r="AKN62" s="85"/>
      <c r="AKO62" s="85"/>
      <c r="AKP62" s="85"/>
      <c r="AKQ62" s="85"/>
      <c r="AKR62" s="85"/>
      <c r="AKS62" s="85"/>
      <c r="AKT62" s="85"/>
      <c r="AKU62" s="85"/>
      <c r="AKV62" s="85"/>
      <c r="AKW62" s="85"/>
      <c r="AKX62" s="85"/>
      <c r="AKY62" s="85"/>
      <c r="AKZ62" s="85"/>
      <c r="ALA62" s="85"/>
      <c r="ALB62" s="85"/>
      <c r="ALC62" s="85"/>
      <c r="ALD62" s="85"/>
      <c r="ALE62" s="85"/>
      <c r="ALF62" s="85"/>
      <c r="ALG62" s="85"/>
      <c r="ALH62" s="85"/>
      <c r="ALI62" s="85"/>
      <c r="ALJ62" s="85"/>
      <c r="ALK62" s="85"/>
      <c r="ALL62" s="85"/>
      <c r="ALM62" s="85"/>
      <c r="ALN62" s="85"/>
      <c r="ALO62" s="85"/>
      <c r="ALP62" s="85"/>
      <c r="ALQ62" s="85"/>
      <c r="ALR62" s="85"/>
      <c r="ALS62" s="85"/>
      <c r="ALT62" s="85"/>
      <c r="ALU62" s="85"/>
      <c r="ALV62" s="85"/>
      <c r="ALW62" s="85"/>
      <c r="ALX62" s="85"/>
      <c r="ALY62" s="85"/>
      <c r="ALZ62" s="85"/>
      <c r="AMA62" s="85"/>
      <c r="AMB62" s="85"/>
      <c r="AMC62" s="85"/>
      <c r="AMD62" s="85"/>
      <c r="AME62" s="85"/>
      <c r="AMF62" s="85"/>
      <c r="AMG62" s="85"/>
      <c r="AMH62" s="85"/>
      <c r="AMI62" s="85"/>
      <c r="AMJ62" s="85"/>
      <c r="AMK62" s="85"/>
      <c r="AML62" s="85"/>
    </row>
    <row r="63" spans="1:1026" ht="15">
      <c r="A63" s="68"/>
      <c r="B63" s="299" t="s">
        <v>30</v>
      </c>
      <c r="C63" s="299"/>
      <c r="D63" s="299"/>
      <c r="E63" s="299"/>
      <c r="F63" s="299"/>
      <c r="G63" s="299"/>
      <c r="H63" s="115">
        <f>SUM(H61:H62)</f>
        <v>1608633.64</v>
      </c>
      <c r="I63" s="112"/>
      <c r="J63" s="112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113"/>
      <c r="Y63" s="77"/>
      <c r="Z63" s="67"/>
      <c r="AA63" s="67"/>
    </row>
    <row r="64" spans="1:1026" ht="15" customHeight="1">
      <c r="A64" s="300" t="s">
        <v>336</v>
      </c>
      <c r="B64" s="300"/>
      <c r="C64" s="300"/>
      <c r="D64" s="300"/>
      <c r="E64" s="300"/>
      <c r="F64" s="300"/>
      <c r="G64" s="300"/>
      <c r="H64" s="300"/>
      <c r="I64" s="300"/>
      <c r="J64" s="300"/>
      <c r="K64" s="30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113"/>
      <c r="Y64" s="77"/>
      <c r="Z64" s="67"/>
      <c r="AA64" s="67"/>
    </row>
    <row r="65" spans="1:28" ht="15.75" customHeight="1">
      <c r="A65" s="90">
        <v>1</v>
      </c>
      <c r="B65" s="87" t="s">
        <v>340</v>
      </c>
      <c r="C65" s="90" t="s">
        <v>338</v>
      </c>
      <c r="D65" s="90" t="s">
        <v>180</v>
      </c>
      <c r="E65" s="90" t="s">
        <v>223</v>
      </c>
      <c r="F65" s="90"/>
      <c r="G65" s="93"/>
      <c r="H65" s="84">
        <v>443421.39</v>
      </c>
      <c r="I65" s="112" t="s">
        <v>526</v>
      </c>
      <c r="J65" s="116"/>
      <c r="K65" s="90" t="s">
        <v>341</v>
      </c>
      <c r="L65" s="90"/>
      <c r="M65" s="90"/>
      <c r="N65" s="90"/>
      <c r="O65" s="90">
        <v>1</v>
      </c>
      <c r="P65" s="90"/>
      <c r="Q65" s="90"/>
      <c r="R65" s="90"/>
      <c r="S65" s="90"/>
      <c r="T65" s="90"/>
      <c r="U65" s="90"/>
      <c r="V65" s="90"/>
      <c r="W65" s="90"/>
      <c r="X65" s="91"/>
      <c r="Y65" s="80"/>
      <c r="Z65" s="80"/>
      <c r="AA65" s="80" t="s">
        <v>223</v>
      </c>
      <c r="AB65" s="1"/>
    </row>
    <row r="66" spans="1:28" ht="15.75" customHeight="1">
      <c r="A66" s="90">
        <v>2</v>
      </c>
      <c r="B66" s="87" t="s">
        <v>342</v>
      </c>
      <c r="C66" s="90" t="s">
        <v>2</v>
      </c>
      <c r="D66" s="90" t="s">
        <v>180</v>
      </c>
      <c r="E66" s="90" t="s">
        <v>223</v>
      </c>
      <c r="F66" s="90"/>
      <c r="G66" s="93"/>
      <c r="H66" s="84">
        <v>4360</v>
      </c>
      <c r="I66" s="232" t="s">
        <v>526</v>
      </c>
      <c r="J66" s="95"/>
      <c r="K66" s="90" t="s">
        <v>341</v>
      </c>
      <c r="L66" s="90"/>
      <c r="M66" s="90"/>
      <c r="N66" s="90"/>
      <c r="O66" s="90">
        <v>2</v>
      </c>
      <c r="P66" s="90"/>
      <c r="Q66" s="90"/>
      <c r="R66" s="90"/>
      <c r="S66" s="90"/>
      <c r="T66" s="90"/>
      <c r="U66" s="90"/>
      <c r="V66" s="90"/>
      <c r="W66" s="90"/>
      <c r="X66" s="91"/>
      <c r="Y66" s="91"/>
      <c r="Z66" s="91"/>
      <c r="AA66" s="91" t="s">
        <v>223</v>
      </c>
      <c r="AB66" s="1"/>
    </row>
    <row r="67" spans="1:28" ht="15">
      <c r="A67" s="68"/>
      <c r="B67" s="299" t="s">
        <v>30</v>
      </c>
      <c r="C67" s="299"/>
      <c r="D67" s="299"/>
      <c r="E67" s="299"/>
      <c r="F67" s="299"/>
      <c r="G67" s="299"/>
      <c r="H67" s="115">
        <f>SUM(H65:H66)</f>
        <v>447781.39</v>
      </c>
      <c r="I67" s="112"/>
      <c r="J67" s="112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113"/>
      <c r="Y67" s="77"/>
      <c r="Z67" s="67"/>
      <c r="AA67" s="67"/>
    </row>
    <row r="68" spans="1:28" ht="15" customHeight="1">
      <c r="A68" s="300" t="s">
        <v>348</v>
      </c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113"/>
      <c r="Y68" s="77"/>
      <c r="Z68" s="67"/>
      <c r="AA68" s="67"/>
    </row>
    <row r="69" spans="1:28" ht="47.25" customHeight="1">
      <c r="A69" s="90">
        <v>1</v>
      </c>
      <c r="B69" s="90" t="s">
        <v>352</v>
      </c>
      <c r="C69" s="90" t="s">
        <v>338</v>
      </c>
      <c r="D69" s="90" t="s">
        <v>353</v>
      </c>
      <c r="E69" s="90" t="s">
        <v>354</v>
      </c>
      <c r="F69" s="90"/>
      <c r="G69" s="93">
        <v>1918</v>
      </c>
      <c r="H69" s="99">
        <v>1252778.95</v>
      </c>
      <c r="I69" s="112" t="s">
        <v>526</v>
      </c>
      <c r="J69" s="116" t="s">
        <v>355</v>
      </c>
      <c r="K69" s="90" t="s">
        <v>356</v>
      </c>
      <c r="L69" s="90" t="s">
        <v>357</v>
      </c>
      <c r="M69" s="90"/>
      <c r="N69" s="90" t="s">
        <v>358</v>
      </c>
      <c r="O69" s="90">
        <v>1</v>
      </c>
      <c r="P69" s="90" t="s">
        <v>359</v>
      </c>
      <c r="Q69" s="90" t="s">
        <v>360</v>
      </c>
      <c r="R69" s="90" t="s">
        <v>195</v>
      </c>
      <c r="S69" s="90" t="s">
        <v>361</v>
      </c>
      <c r="T69" s="90" t="s">
        <v>361</v>
      </c>
      <c r="U69" s="90" t="s">
        <v>196</v>
      </c>
      <c r="V69" s="90" t="s">
        <v>235</v>
      </c>
      <c r="W69" s="90" t="s">
        <v>201</v>
      </c>
      <c r="X69" s="91">
        <v>1277</v>
      </c>
      <c r="Y69" s="80">
        <v>3</v>
      </c>
      <c r="Z69" s="80" t="s">
        <v>180</v>
      </c>
      <c r="AA69" s="80" t="s">
        <v>223</v>
      </c>
    </row>
    <row r="70" spans="1:28" ht="15">
      <c r="A70" s="68"/>
      <c r="B70" s="299" t="s">
        <v>30</v>
      </c>
      <c r="C70" s="299"/>
      <c r="D70" s="299"/>
      <c r="E70" s="299"/>
      <c r="F70" s="299"/>
      <c r="G70" s="299"/>
      <c r="H70" s="115">
        <f>SUM(H69)</f>
        <v>1252778.95</v>
      </c>
      <c r="I70" s="112"/>
      <c r="J70" s="112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113"/>
      <c r="Y70" s="77"/>
      <c r="Z70" s="67"/>
      <c r="AA70" s="67"/>
    </row>
    <row r="71" spans="1:28" ht="15" customHeight="1">
      <c r="A71" s="300" t="s">
        <v>372</v>
      </c>
      <c r="B71" s="300"/>
      <c r="C71" s="300"/>
      <c r="D71" s="300"/>
      <c r="E71" s="300"/>
      <c r="F71" s="300"/>
      <c r="G71" s="300"/>
      <c r="H71" s="300"/>
      <c r="I71" s="300"/>
      <c r="J71" s="300"/>
      <c r="K71" s="30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113"/>
      <c r="Y71" s="77"/>
      <c r="Z71" s="67"/>
      <c r="AA71" s="67"/>
    </row>
    <row r="72" spans="1:28" ht="57">
      <c r="A72" s="90">
        <v>1</v>
      </c>
      <c r="B72" s="90" t="s">
        <v>352</v>
      </c>
      <c r="C72" s="90" t="s">
        <v>338</v>
      </c>
      <c r="D72" s="90" t="s">
        <v>180</v>
      </c>
      <c r="E72" s="90" t="s">
        <v>223</v>
      </c>
      <c r="F72" s="90"/>
      <c r="G72" s="93">
        <v>1918</v>
      </c>
      <c r="H72" s="99">
        <v>377283.64</v>
      </c>
      <c r="I72" s="112" t="s">
        <v>526</v>
      </c>
      <c r="J72" s="116" t="s">
        <v>377</v>
      </c>
      <c r="K72" s="90" t="s">
        <v>378</v>
      </c>
      <c r="L72" s="90" t="s">
        <v>379</v>
      </c>
      <c r="M72" s="90" t="s">
        <v>184</v>
      </c>
      <c r="N72" s="90" t="s">
        <v>380</v>
      </c>
      <c r="O72" s="90">
        <v>1</v>
      </c>
      <c r="P72" s="90" t="s">
        <v>381</v>
      </c>
      <c r="Q72" s="90" t="s">
        <v>382</v>
      </c>
      <c r="R72" s="90" t="s">
        <v>383</v>
      </c>
      <c r="S72" s="90" t="s">
        <v>195</v>
      </c>
      <c r="T72" s="90" t="s">
        <v>384</v>
      </c>
      <c r="U72" s="90" t="s">
        <v>195</v>
      </c>
      <c r="V72" s="90" t="s">
        <v>182</v>
      </c>
      <c r="W72" s="90" t="s">
        <v>195</v>
      </c>
      <c r="X72" s="91">
        <v>319</v>
      </c>
      <c r="Y72" s="80">
        <v>2</v>
      </c>
      <c r="Z72" s="80" t="s">
        <v>176</v>
      </c>
      <c r="AA72" s="80" t="s">
        <v>64</v>
      </c>
    </row>
    <row r="73" spans="1:28" ht="28.5">
      <c r="A73" s="90">
        <v>2</v>
      </c>
      <c r="B73" s="90" t="s">
        <v>352</v>
      </c>
      <c r="C73" s="90" t="s">
        <v>338</v>
      </c>
      <c r="D73" s="90" t="s">
        <v>180</v>
      </c>
      <c r="E73" s="90" t="s">
        <v>223</v>
      </c>
      <c r="F73" s="90"/>
      <c r="G73" s="93">
        <v>1960</v>
      </c>
      <c r="H73" s="99">
        <v>107832</v>
      </c>
      <c r="I73" s="232" t="s">
        <v>526</v>
      </c>
      <c r="J73" s="95" t="s">
        <v>385</v>
      </c>
      <c r="K73" s="90" t="s">
        <v>378</v>
      </c>
      <c r="L73" s="90" t="s">
        <v>379</v>
      </c>
      <c r="M73" s="90" t="s">
        <v>386</v>
      </c>
      <c r="N73" s="90" t="s">
        <v>387</v>
      </c>
      <c r="O73" s="90">
        <v>2</v>
      </c>
      <c r="P73" s="90"/>
      <c r="Q73" s="90" t="s">
        <v>388</v>
      </c>
      <c r="R73" s="90" t="s">
        <v>383</v>
      </c>
      <c r="S73" s="90" t="s">
        <v>195</v>
      </c>
      <c r="T73" s="90" t="s">
        <v>384</v>
      </c>
      <c r="U73" s="90" t="s">
        <v>195</v>
      </c>
      <c r="V73" s="90" t="s">
        <v>182</v>
      </c>
      <c r="W73" s="90" t="s">
        <v>195</v>
      </c>
      <c r="X73" s="91">
        <v>658</v>
      </c>
      <c r="Y73" s="91">
        <v>2</v>
      </c>
      <c r="Z73" s="91" t="s">
        <v>176</v>
      </c>
      <c r="AA73" s="91" t="s">
        <v>64</v>
      </c>
    </row>
    <row r="74" spans="1:28" ht="15">
      <c r="A74" s="68"/>
      <c r="B74" s="299" t="s">
        <v>30</v>
      </c>
      <c r="C74" s="299"/>
      <c r="D74" s="299"/>
      <c r="E74" s="299"/>
      <c r="F74" s="299"/>
      <c r="G74" s="299"/>
      <c r="H74" s="115">
        <f>SUM(H72:H73)</f>
        <v>485115.64</v>
      </c>
      <c r="I74" s="112"/>
      <c r="J74" s="112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113"/>
      <c r="Y74" s="77"/>
      <c r="Z74" s="67"/>
      <c r="AA74" s="67"/>
    </row>
    <row r="75" spans="1:28" ht="15" customHeight="1" thickBot="1">
      <c r="A75" s="300" t="s">
        <v>401</v>
      </c>
      <c r="B75" s="300"/>
      <c r="C75" s="300"/>
      <c r="D75" s="300"/>
      <c r="E75" s="300"/>
      <c r="F75" s="300"/>
      <c r="G75" s="300"/>
      <c r="H75" s="300"/>
      <c r="I75" s="300"/>
      <c r="J75" s="300"/>
      <c r="K75" s="30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113"/>
      <c r="Y75" s="77"/>
      <c r="Z75" s="67"/>
      <c r="AA75" s="67"/>
    </row>
    <row r="76" spans="1:28" ht="57">
      <c r="A76" s="90">
        <v>1</v>
      </c>
      <c r="B76" s="90" t="s">
        <v>406</v>
      </c>
      <c r="C76" s="90" t="s">
        <v>407</v>
      </c>
      <c r="D76" s="90" t="s">
        <v>176</v>
      </c>
      <c r="E76" s="90" t="s">
        <v>64</v>
      </c>
      <c r="F76" s="90" t="s">
        <v>64</v>
      </c>
      <c r="G76" s="93">
        <v>1989</v>
      </c>
      <c r="H76" s="99">
        <v>497510.63</v>
      </c>
      <c r="I76" s="112" t="s">
        <v>526</v>
      </c>
      <c r="J76" s="116" t="s">
        <v>408</v>
      </c>
      <c r="K76" s="90" t="s">
        <v>409</v>
      </c>
      <c r="L76" s="90" t="s">
        <v>410</v>
      </c>
      <c r="M76" s="90" t="s">
        <v>410</v>
      </c>
      <c r="N76" s="90" t="s">
        <v>411</v>
      </c>
      <c r="O76" s="90">
        <v>1</v>
      </c>
      <c r="P76" s="90"/>
      <c r="Q76" s="90"/>
      <c r="R76" s="90" t="s">
        <v>412</v>
      </c>
      <c r="S76" s="90" t="s">
        <v>413</v>
      </c>
      <c r="T76" s="90" t="s">
        <v>414</v>
      </c>
      <c r="U76" s="90" t="s">
        <v>415</v>
      </c>
      <c r="V76" s="90" t="s">
        <v>235</v>
      </c>
      <c r="W76" s="90" t="s">
        <v>413</v>
      </c>
      <c r="X76" s="91"/>
      <c r="Y76" s="97" t="s">
        <v>416</v>
      </c>
      <c r="Z76" s="96"/>
      <c r="AA76" s="98" t="s">
        <v>64</v>
      </c>
    </row>
    <row r="77" spans="1:28" ht="57">
      <c r="A77" s="90">
        <v>2</v>
      </c>
      <c r="B77" s="90" t="s">
        <v>340</v>
      </c>
      <c r="C77" s="90" t="s">
        <v>407</v>
      </c>
      <c r="D77" s="90" t="s">
        <v>176</v>
      </c>
      <c r="E77" s="90" t="s">
        <v>64</v>
      </c>
      <c r="F77" s="90" t="s">
        <v>64</v>
      </c>
      <c r="G77" s="93">
        <v>1989</v>
      </c>
      <c r="H77" s="99">
        <v>6319994.5300000003</v>
      </c>
      <c r="I77" s="112" t="s">
        <v>526</v>
      </c>
      <c r="J77" s="116" t="s">
        <v>417</v>
      </c>
      <c r="K77" s="90" t="s">
        <v>409</v>
      </c>
      <c r="L77" s="90" t="s">
        <v>410</v>
      </c>
      <c r="M77" s="90" t="s">
        <v>410</v>
      </c>
      <c r="N77" s="90" t="s">
        <v>411</v>
      </c>
      <c r="O77" s="90">
        <v>2</v>
      </c>
      <c r="P77" s="90"/>
      <c r="Q77" s="90"/>
      <c r="R77" s="90" t="s">
        <v>412</v>
      </c>
      <c r="S77" s="90" t="s">
        <v>413</v>
      </c>
      <c r="T77" s="90" t="s">
        <v>418</v>
      </c>
      <c r="U77" s="90" t="s">
        <v>415</v>
      </c>
      <c r="V77" s="90" t="s">
        <v>413</v>
      </c>
      <c r="W77" s="90" t="s">
        <v>413</v>
      </c>
      <c r="X77" s="100" t="s">
        <v>457</v>
      </c>
      <c r="Y77" s="100" t="s">
        <v>419</v>
      </c>
      <c r="Z77" s="91"/>
      <c r="AA77" s="101" t="s">
        <v>420</v>
      </c>
    </row>
    <row r="78" spans="1:28" ht="42.75">
      <c r="A78" s="90">
        <v>3</v>
      </c>
      <c r="B78" s="90" t="s">
        <v>421</v>
      </c>
      <c r="C78" s="90" t="s">
        <v>422</v>
      </c>
      <c r="D78" s="90" t="s">
        <v>176</v>
      </c>
      <c r="E78" s="90" t="s">
        <v>64</v>
      </c>
      <c r="F78" s="90" t="s">
        <v>64</v>
      </c>
      <c r="G78" s="93">
        <v>2012</v>
      </c>
      <c r="H78" s="99">
        <v>5027452.03</v>
      </c>
      <c r="I78" s="112" t="s">
        <v>526</v>
      </c>
      <c r="J78" s="116" t="s">
        <v>423</v>
      </c>
      <c r="K78" s="90" t="s">
        <v>409</v>
      </c>
      <c r="L78" s="90" t="s">
        <v>424</v>
      </c>
      <c r="M78" s="90" t="s">
        <v>425</v>
      </c>
      <c r="N78" s="90" t="s">
        <v>411</v>
      </c>
      <c r="O78" s="90">
        <v>3</v>
      </c>
      <c r="P78" s="90"/>
      <c r="Q78" s="90"/>
      <c r="R78" s="90"/>
      <c r="S78" s="90" t="s">
        <v>413</v>
      </c>
      <c r="T78" s="90" t="s">
        <v>418</v>
      </c>
      <c r="U78" s="90" t="s">
        <v>415</v>
      </c>
      <c r="V78" s="90" t="s">
        <v>426</v>
      </c>
      <c r="W78" s="90" t="s">
        <v>413</v>
      </c>
      <c r="X78" s="91" t="s">
        <v>458</v>
      </c>
      <c r="Y78" s="100" t="s">
        <v>427</v>
      </c>
      <c r="Z78" s="91"/>
      <c r="AA78" s="101" t="s">
        <v>64</v>
      </c>
    </row>
    <row r="79" spans="1:28" ht="43.5" thickBot="1">
      <c r="A79" s="90">
        <v>4</v>
      </c>
      <c r="B79" s="90" t="s">
        <v>428</v>
      </c>
      <c r="C79" s="90"/>
      <c r="D79" s="90" t="s">
        <v>176</v>
      </c>
      <c r="E79" s="90" t="s">
        <v>64</v>
      </c>
      <c r="F79" s="90" t="s">
        <v>64</v>
      </c>
      <c r="G79" s="93">
        <v>1989</v>
      </c>
      <c r="H79" s="99">
        <v>2458</v>
      </c>
      <c r="I79" s="112" t="s">
        <v>526</v>
      </c>
      <c r="J79" s="95" t="s">
        <v>182</v>
      </c>
      <c r="K79" s="90" t="s">
        <v>409</v>
      </c>
      <c r="L79" s="90" t="s">
        <v>410</v>
      </c>
      <c r="M79" s="90" t="s">
        <v>410</v>
      </c>
      <c r="N79" s="90" t="s">
        <v>411</v>
      </c>
      <c r="O79" s="90">
        <v>4</v>
      </c>
      <c r="P79" s="90"/>
      <c r="Q79" s="90"/>
      <c r="R79" s="90" t="s">
        <v>412</v>
      </c>
      <c r="S79" s="90" t="s">
        <v>413</v>
      </c>
      <c r="T79" s="90" t="s">
        <v>418</v>
      </c>
      <c r="U79" s="90" t="s">
        <v>415</v>
      </c>
      <c r="V79" s="90" t="s">
        <v>426</v>
      </c>
      <c r="W79" s="90" t="s">
        <v>413</v>
      </c>
      <c r="X79" s="91"/>
      <c r="Y79" s="100" t="s">
        <v>419</v>
      </c>
      <c r="Z79" s="103"/>
      <c r="AA79" s="104" t="s">
        <v>64</v>
      </c>
    </row>
    <row r="80" spans="1:28" ht="45">
      <c r="A80" s="90"/>
      <c r="B80" s="105" t="s">
        <v>429</v>
      </c>
      <c r="C80" s="90"/>
      <c r="D80" s="90"/>
      <c r="E80" s="90"/>
      <c r="F80" s="90"/>
      <c r="G80" s="93"/>
      <c r="H80" s="94"/>
      <c r="I80" s="232"/>
      <c r="J80" s="95"/>
      <c r="K80" s="90"/>
      <c r="L80" s="90"/>
      <c r="M80" s="90"/>
      <c r="N80" s="90"/>
      <c r="O80" s="90">
        <v>6</v>
      </c>
      <c r="P80" s="90"/>
      <c r="Q80" s="90"/>
      <c r="R80" s="90"/>
      <c r="S80" s="90"/>
      <c r="T80" s="90"/>
      <c r="U80" s="90"/>
      <c r="V80" s="90"/>
      <c r="W80" s="90"/>
      <c r="X80" s="91"/>
      <c r="Y80" s="91"/>
      <c r="Z80" s="91"/>
      <c r="AA80" s="91"/>
    </row>
    <row r="81" spans="1:27" ht="15">
      <c r="A81" s="68"/>
      <c r="B81" s="299" t="s">
        <v>30</v>
      </c>
      <c r="C81" s="299"/>
      <c r="D81" s="299"/>
      <c r="E81" s="299"/>
      <c r="F81" s="299"/>
      <c r="G81" s="299"/>
      <c r="H81" s="115">
        <f>SUM(H76:H80)</f>
        <v>11847415.190000001</v>
      </c>
      <c r="I81" s="112"/>
      <c r="J81" s="112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113"/>
      <c r="Y81" s="77"/>
      <c r="Z81" s="67"/>
      <c r="AA81" s="67"/>
    </row>
    <row r="82" spans="1:27" ht="15" thickBot="1"/>
    <row r="83" spans="1:27" ht="15.75" thickBot="1">
      <c r="E83" s="304" t="s">
        <v>461</v>
      </c>
      <c r="F83" s="305"/>
      <c r="G83" s="305"/>
      <c r="H83" s="117">
        <f>H81+H74+H70+H67+H63+H59+H56</f>
        <v>26064113.790000003</v>
      </c>
    </row>
  </sheetData>
  <mergeCells count="38">
    <mergeCell ref="E83:G83"/>
    <mergeCell ref="B70:G70"/>
    <mergeCell ref="A71:K71"/>
    <mergeCell ref="B74:G74"/>
    <mergeCell ref="A75:K75"/>
    <mergeCell ref="B81:G81"/>
    <mergeCell ref="A60:K60"/>
    <mergeCell ref="B63:G63"/>
    <mergeCell ref="A64:K64"/>
    <mergeCell ref="B67:G67"/>
    <mergeCell ref="A68:K68"/>
    <mergeCell ref="A4:A5"/>
    <mergeCell ref="A6:K6"/>
    <mergeCell ref="B56:G56"/>
    <mergeCell ref="A57:K57"/>
    <mergeCell ref="B59:G59"/>
    <mergeCell ref="G50:G51"/>
    <mergeCell ref="B4:B5"/>
    <mergeCell ref="D4:D5"/>
    <mergeCell ref="E4:E5"/>
    <mergeCell ref="I4:I5"/>
    <mergeCell ref="H50:H51"/>
    <mergeCell ref="C1:E1"/>
    <mergeCell ref="AA4:AA5"/>
    <mergeCell ref="P4:P5"/>
    <mergeCell ref="Q4:Q5"/>
    <mergeCell ref="R4:W4"/>
    <mergeCell ref="X4:X5"/>
    <mergeCell ref="Y4:Y5"/>
    <mergeCell ref="Z4:Z5"/>
    <mergeCell ref="G4:G5"/>
    <mergeCell ref="H4:H5"/>
    <mergeCell ref="J4:J5"/>
    <mergeCell ref="K4:K5"/>
    <mergeCell ref="L4:N4"/>
    <mergeCell ref="O4:O5"/>
    <mergeCell ref="F4:F5"/>
    <mergeCell ref="C4:C5"/>
  </mergeCells>
  <dataValidations count="1">
    <dataValidation type="decimal" operator="greaterThanOrEqual" allowBlank="1" showErrorMessage="1" errorTitle="Format danych" error="Wprowadzono zły format danych. Możliwe jest jedynie wprowadzenie wartości w zapisie ciągłym bez odstępów, waluty i znaków interpunkcyjnych." promptTitle="Format liczby" prompt="W tym miejscu należy wprowadzić wartość liczbową." sqref="H61:H62 H65:H66 H58 H7:H50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Width="3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200"/>
  <sheetViews>
    <sheetView view="pageBreakPreview" topLeftCell="A179" zoomScale="60" workbookViewId="0">
      <selection activeCell="H193" sqref="H193"/>
    </sheetView>
  </sheetViews>
  <sheetFormatPr defaultRowHeight="14.25"/>
  <cols>
    <col min="1" max="1" width="5" style="52" customWidth="1"/>
    <col min="2" max="2" width="44.28515625" style="52" customWidth="1"/>
    <col min="3" max="3" width="20.85546875" style="108" customWidth="1"/>
    <col min="4" max="4" width="21.42578125" style="162" customWidth="1"/>
    <col min="5" max="5" width="13.85546875" style="52" customWidth="1"/>
    <col min="6" max="7" width="17.140625" style="52" customWidth="1"/>
    <col min="8" max="8" width="17.42578125" style="52" customWidth="1"/>
    <col min="9" max="9" width="35.85546875" style="52" customWidth="1"/>
    <col min="10" max="10" width="34.85546875" style="52" customWidth="1"/>
    <col min="11" max="13" width="20.42578125" style="52" customWidth="1"/>
    <col min="14" max="14" width="4.5703125" style="52" customWidth="1"/>
    <col min="15" max="15" width="25.42578125" style="52" customWidth="1"/>
    <col min="16" max="16" width="31.140625" style="52" customWidth="1"/>
    <col min="17" max="22" width="21.140625" style="52" customWidth="1"/>
    <col min="23" max="23" width="16.42578125" style="52" customWidth="1"/>
    <col min="24" max="24" width="15.28515625" style="52" customWidth="1"/>
    <col min="25" max="25" width="15.5703125" style="52" customWidth="1"/>
    <col min="26" max="26" width="14.42578125" style="52" customWidth="1"/>
    <col min="27" max="16384" width="9.140625" style="52"/>
  </cols>
  <sheetData>
    <row r="1" spans="1:4" ht="15">
      <c r="A1" s="172" t="s">
        <v>459</v>
      </c>
      <c r="B1" s="173"/>
      <c r="C1" s="174"/>
      <c r="D1" s="175"/>
    </row>
    <row r="2" spans="1:4" ht="15.75" thickBot="1">
      <c r="A2" s="176"/>
      <c r="B2" s="1"/>
      <c r="C2" s="56"/>
      <c r="D2" s="26"/>
    </row>
    <row r="3" spans="1:4" ht="15.75" thickBot="1">
      <c r="A3" s="306" t="s">
        <v>313</v>
      </c>
      <c r="B3" s="307"/>
      <c r="C3" s="307"/>
      <c r="D3" s="308"/>
    </row>
    <row r="4" spans="1:4">
      <c r="A4" s="313" t="s">
        <v>312</v>
      </c>
      <c r="B4" s="314"/>
      <c r="C4" s="314"/>
      <c r="D4" s="315"/>
    </row>
    <row r="5" spans="1:4" ht="45.75" thickBot="1">
      <c r="A5" s="177" t="s">
        <v>6</v>
      </c>
      <c r="B5" s="60" t="s">
        <v>32</v>
      </c>
      <c r="C5" s="60" t="s">
        <v>33</v>
      </c>
      <c r="D5" s="178" t="s">
        <v>34</v>
      </c>
    </row>
    <row r="6" spans="1:4">
      <c r="A6" s="64">
        <v>1</v>
      </c>
      <c r="B6" s="86" t="s">
        <v>68</v>
      </c>
      <c r="C6" s="65">
        <v>2013</v>
      </c>
      <c r="D6" s="92">
        <v>654.29</v>
      </c>
    </row>
    <row r="7" spans="1:4">
      <c r="A7" s="64">
        <v>2</v>
      </c>
      <c r="B7" s="86" t="s">
        <v>69</v>
      </c>
      <c r="C7" s="65">
        <v>2012</v>
      </c>
      <c r="D7" s="92">
        <v>932</v>
      </c>
    </row>
    <row r="8" spans="1:4">
      <c r="A8" s="64">
        <v>3</v>
      </c>
      <c r="B8" s="86" t="s">
        <v>69</v>
      </c>
      <c r="C8" s="65">
        <v>2012</v>
      </c>
      <c r="D8" s="99">
        <v>958.99</v>
      </c>
    </row>
    <row r="9" spans="1:4">
      <c r="A9" s="64">
        <v>4</v>
      </c>
      <c r="B9" s="86" t="s">
        <v>69</v>
      </c>
      <c r="C9" s="65">
        <v>2012</v>
      </c>
      <c r="D9" s="99">
        <v>958.99</v>
      </c>
    </row>
    <row r="10" spans="1:4">
      <c r="A10" s="64">
        <v>5</v>
      </c>
      <c r="B10" s="86" t="s">
        <v>70</v>
      </c>
      <c r="C10" s="65">
        <v>2013</v>
      </c>
      <c r="D10" s="99">
        <v>379</v>
      </c>
    </row>
    <row r="11" spans="1:4">
      <c r="A11" s="64">
        <v>6</v>
      </c>
      <c r="B11" s="86" t="s">
        <v>69</v>
      </c>
      <c r="C11" s="65">
        <v>2013</v>
      </c>
      <c r="D11" s="99">
        <v>675.27</v>
      </c>
    </row>
    <row r="12" spans="1:4">
      <c r="A12" s="64">
        <v>7</v>
      </c>
      <c r="B12" s="86" t="s">
        <v>69</v>
      </c>
      <c r="C12" s="65">
        <v>2013</v>
      </c>
      <c r="D12" s="99">
        <v>675.27</v>
      </c>
    </row>
    <row r="13" spans="1:4">
      <c r="A13" s="64">
        <v>8</v>
      </c>
      <c r="B13" s="86" t="s">
        <v>69</v>
      </c>
      <c r="C13" s="65">
        <v>2013</v>
      </c>
      <c r="D13" s="99">
        <v>969</v>
      </c>
    </row>
    <row r="14" spans="1:4">
      <c r="A14" s="64">
        <v>9</v>
      </c>
      <c r="B14" s="86" t="s">
        <v>69</v>
      </c>
      <c r="C14" s="65">
        <v>2014</v>
      </c>
      <c r="D14" s="99">
        <v>693.56</v>
      </c>
    </row>
    <row r="15" spans="1:4">
      <c r="A15" s="64">
        <v>10</v>
      </c>
      <c r="B15" s="86" t="s">
        <v>69</v>
      </c>
      <c r="C15" s="65">
        <v>2014</v>
      </c>
      <c r="D15" s="99">
        <v>693.56</v>
      </c>
    </row>
    <row r="16" spans="1:4">
      <c r="A16" s="64">
        <v>11</v>
      </c>
      <c r="B16" s="86" t="s">
        <v>71</v>
      </c>
      <c r="C16" s="65">
        <v>2014</v>
      </c>
      <c r="D16" s="99">
        <v>1293.96</v>
      </c>
    </row>
    <row r="17" spans="1:4">
      <c r="A17" s="64">
        <v>12</v>
      </c>
      <c r="B17" s="86" t="s">
        <v>72</v>
      </c>
      <c r="C17" s="65">
        <v>2014</v>
      </c>
      <c r="D17" s="99">
        <v>1299</v>
      </c>
    </row>
    <row r="18" spans="1:4">
      <c r="A18" s="64">
        <v>13</v>
      </c>
      <c r="B18" s="86" t="s">
        <v>69</v>
      </c>
      <c r="C18" s="65">
        <v>2014</v>
      </c>
      <c r="D18" s="99">
        <v>845</v>
      </c>
    </row>
    <row r="19" spans="1:4">
      <c r="A19" s="64">
        <v>14</v>
      </c>
      <c r="B19" s="86" t="s">
        <v>69</v>
      </c>
      <c r="C19" s="65">
        <v>2014</v>
      </c>
      <c r="D19" s="99">
        <v>671</v>
      </c>
    </row>
    <row r="20" spans="1:4">
      <c r="A20" s="64">
        <v>15</v>
      </c>
      <c r="B20" s="86" t="s">
        <v>69</v>
      </c>
      <c r="C20" s="65">
        <v>2014</v>
      </c>
      <c r="D20" s="99">
        <v>198.99</v>
      </c>
    </row>
    <row r="21" spans="1:4">
      <c r="A21" s="64">
        <v>16</v>
      </c>
      <c r="B21" s="86" t="s">
        <v>69</v>
      </c>
      <c r="C21" s="65">
        <v>2014</v>
      </c>
      <c r="D21" s="99">
        <v>671</v>
      </c>
    </row>
    <row r="22" spans="1:4">
      <c r="A22" s="64">
        <v>17</v>
      </c>
      <c r="B22" s="86" t="s">
        <v>73</v>
      </c>
      <c r="C22" s="65">
        <v>2014</v>
      </c>
      <c r="D22" s="99">
        <v>2125</v>
      </c>
    </row>
    <row r="23" spans="1:4">
      <c r="A23" s="64">
        <v>18</v>
      </c>
      <c r="B23" s="86" t="s">
        <v>73</v>
      </c>
      <c r="C23" s="65">
        <v>2014</v>
      </c>
      <c r="D23" s="99">
        <v>2699</v>
      </c>
    </row>
    <row r="24" spans="1:4">
      <c r="A24" s="64">
        <v>19</v>
      </c>
      <c r="B24" s="86" t="s">
        <v>73</v>
      </c>
      <c r="C24" s="65">
        <v>2016</v>
      </c>
      <c r="D24" s="99">
        <v>2000</v>
      </c>
    </row>
    <row r="25" spans="1:4">
      <c r="A25" s="64">
        <v>20</v>
      </c>
      <c r="B25" s="86" t="s">
        <v>70</v>
      </c>
      <c r="C25" s="65">
        <v>2013</v>
      </c>
      <c r="D25" s="99">
        <v>379</v>
      </c>
    </row>
    <row r="26" spans="1:4">
      <c r="A26" s="64">
        <v>21</v>
      </c>
      <c r="B26" s="86" t="s">
        <v>75</v>
      </c>
      <c r="C26" s="65">
        <v>2014</v>
      </c>
      <c r="D26" s="99">
        <v>1149</v>
      </c>
    </row>
    <row r="27" spans="1:4">
      <c r="A27" s="64">
        <v>22</v>
      </c>
      <c r="B27" s="86" t="s">
        <v>72</v>
      </c>
      <c r="C27" s="65">
        <v>2015</v>
      </c>
      <c r="D27" s="99">
        <v>347</v>
      </c>
    </row>
    <row r="28" spans="1:4">
      <c r="A28" s="64">
        <v>23</v>
      </c>
      <c r="B28" s="179" t="s">
        <v>79</v>
      </c>
      <c r="C28" s="180">
        <v>2015</v>
      </c>
      <c r="D28" s="99">
        <v>350</v>
      </c>
    </row>
    <row r="29" spans="1:4">
      <c r="A29" s="64">
        <v>24</v>
      </c>
      <c r="B29" s="179" t="s">
        <v>69</v>
      </c>
      <c r="C29" s="180">
        <v>2015</v>
      </c>
      <c r="D29" s="99">
        <v>1500</v>
      </c>
    </row>
    <row r="30" spans="1:4">
      <c r="A30" s="64">
        <v>25</v>
      </c>
      <c r="B30" s="179" t="s">
        <v>69</v>
      </c>
      <c r="C30" s="180">
        <v>2016</v>
      </c>
      <c r="D30" s="99">
        <v>1500</v>
      </c>
    </row>
    <row r="31" spans="1:4">
      <c r="A31" s="64">
        <v>26</v>
      </c>
      <c r="B31" s="179" t="s">
        <v>90</v>
      </c>
      <c r="C31" s="180">
        <v>2016</v>
      </c>
      <c r="D31" s="99">
        <v>699.99</v>
      </c>
    </row>
    <row r="32" spans="1:4">
      <c r="A32" s="64">
        <v>27</v>
      </c>
      <c r="B32" s="179" t="s">
        <v>80</v>
      </c>
      <c r="C32" s="180">
        <v>2015</v>
      </c>
      <c r="D32" s="99">
        <v>1749.06</v>
      </c>
    </row>
    <row r="33" spans="1:4">
      <c r="A33" s="64">
        <v>28</v>
      </c>
      <c r="B33" s="179" t="s">
        <v>86</v>
      </c>
      <c r="C33" s="180">
        <v>2015</v>
      </c>
      <c r="D33" s="99">
        <v>293</v>
      </c>
    </row>
    <row r="34" spans="1:4">
      <c r="A34" s="64">
        <v>29</v>
      </c>
      <c r="B34" s="179" t="s">
        <v>87</v>
      </c>
      <c r="C34" s="180">
        <v>2015</v>
      </c>
      <c r="D34" s="99">
        <v>230</v>
      </c>
    </row>
    <row r="35" spans="1:4">
      <c r="A35" s="64">
        <v>30</v>
      </c>
      <c r="B35" s="179" t="s">
        <v>87</v>
      </c>
      <c r="C35" s="180">
        <v>2015</v>
      </c>
      <c r="D35" s="99">
        <v>230</v>
      </c>
    </row>
    <row r="36" spans="1:4">
      <c r="A36" s="64">
        <v>31</v>
      </c>
      <c r="B36" s="179" t="s">
        <v>84</v>
      </c>
      <c r="C36" s="180">
        <v>2015</v>
      </c>
      <c r="D36" s="99">
        <v>1847.21</v>
      </c>
    </row>
    <row r="37" spans="1:4">
      <c r="A37" s="64">
        <v>32</v>
      </c>
      <c r="B37" s="179" t="s">
        <v>99</v>
      </c>
      <c r="C37" s="180">
        <v>2015</v>
      </c>
      <c r="D37" s="99">
        <v>25117.68</v>
      </c>
    </row>
    <row r="38" spans="1:4">
      <c r="A38" s="64">
        <v>33</v>
      </c>
      <c r="B38" s="90" t="s">
        <v>101</v>
      </c>
      <c r="C38" s="180">
        <v>2015</v>
      </c>
      <c r="D38" s="99">
        <v>9963</v>
      </c>
    </row>
    <row r="39" spans="1:4">
      <c r="A39" s="64">
        <v>34</v>
      </c>
      <c r="B39" s="179" t="s">
        <v>92</v>
      </c>
      <c r="C39" s="180">
        <v>2016</v>
      </c>
      <c r="D39" s="99">
        <v>1850</v>
      </c>
    </row>
    <row r="40" spans="1:4">
      <c r="A40" s="64">
        <v>35</v>
      </c>
      <c r="B40" s="90" t="s">
        <v>100</v>
      </c>
      <c r="C40" s="93">
        <v>2016</v>
      </c>
      <c r="D40" s="99">
        <v>7380</v>
      </c>
    </row>
    <row r="41" spans="1:4" ht="15">
      <c r="A41" s="93"/>
      <c r="B41" s="105" t="s">
        <v>30</v>
      </c>
      <c r="C41" s="93"/>
      <c r="D41" s="181">
        <f>SUM(D6:D40)</f>
        <v>73977.820000000007</v>
      </c>
    </row>
    <row r="42" spans="1:4">
      <c r="A42" s="312" t="s">
        <v>226</v>
      </c>
      <c r="B42" s="312"/>
      <c r="C42" s="312"/>
      <c r="D42" s="312"/>
    </row>
    <row r="43" spans="1:4" ht="45">
      <c r="A43" s="111" t="s">
        <v>6</v>
      </c>
      <c r="B43" s="111" t="s">
        <v>35</v>
      </c>
      <c r="C43" s="111" t="s">
        <v>33</v>
      </c>
      <c r="D43" s="115" t="s">
        <v>34</v>
      </c>
    </row>
    <row r="44" spans="1:4" ht="15">
      <c r="A44" s="111">
        <v>1</v>
      </c>
      <c r="B44" s="86" t="s">
        <v>66</v>
      </c>
      <c r="C44" s="182">
        <v>2012</v>
      </c>
      <c r="D44" s="183">
        <v>1795</v>
      </c>
    </row>
    <row r="45" spans="1:4" ht="15">
      <c r="A45" s="111">
        <v>2</v>
      </c>
      <c r="B45" s="86" t="s">
        <v>66</v>
      </c>
      <c r="C45" s="65">
        <v>2013</v>
      </c>
      <c r="D45" s="183">
        <v>1845</v>
      </c>
    </row>
    <row r="46" spans="1:4" ht="15">
      <c r="A46" s="111">
        <v>3</v>
      </c>
      <c r="B46" s="86" t="s">
        <v>66</v>
      </c>
      <c r="C46" s="65">
        <v>2013</v>
      </c>
      <c r="D46" s="183">
        <v>2369</v>
      </c>
    </row>
    <row r="47" spans="1:4" ht="15">
      <c r="A47" s="111">
        <v>4</v>
      </c>
      <c r="B47" s="86" t="s">
        <v>66</v>
      </c>
      <c r="C47" s="65">
        <v>2015</v>
      </c>
      <c r="D47" s="183">
        <v>1498</v>
      </c>
    </row>
    <row r="48" spans="1:4" ht="15">
      <c r="A48" s="111">
        <v>5</v>
      </c>
      <c r="B48" s="86" t="s">
        <v>67</v>
      </c>
      <c r="C48" s="65">
        <v>2012</v>
      </c>
      <c r="D48" s="183">
        <v>1149</v>
      </c>
    </row>
    <row r="49" spans="1:4" ht="15">
      <c r="A49" s="111">
        <v>6</v>
      </c>
      <c r="B49" s="86" t="s">
        <v>74</v>
      </c>
      <c r="C49" s="65">
        <v>2014</v>
      </c>
      <c r="D49" s="183">
        <v>2065</v>
      </c>
    </row>
    <row r="50" spans="1:4" ht="15">
      <c r="A50" s="111">
        <v>7</v>
      </c>
      <c r="B50" s="184" t="s">
        <v>88</v>
      </c>
      <c r="C50" s="182">
        <v>2012</v>
      </c>
      <c r="D50" s="183">
        <v>1799</v>
      </c>
    </row>
    <row r="51" spans="1:4" ht="15">
      <c r="A51" s="111">
        <v>8</v>
      </c>
      <c r="B51" s="179" t="s">
        <v>89</v>
      </c>
      <c r="C51" s="180">
        <v>2015</v>
      </c>
      <c r="D51" s="183">
        <v>1048.99</v>
      </c>
    </row>
    <row r="52" spans="1:4" ht="15">
      <c r="A52" s="111">
        <v>9</v>
      </c>
      <c r="B52" s="86" t="s">
        <v>78</v>
      </c>
      <c r="C52" s="65">
        <v>2015</v>
      </c>
      <c r="D52" s="183">
        <v>259</v>
      </c>
    </row>
    <row r="53" spans="1:4" ht="15">
      <c r="A53" s="111">
        <v>10</v>
      </c>
      <c r="B53" s="86" t="s">
        <v>76</v>
      </c>
      <c r="C53" s="65">
        <v>2013</v>
      </c>
      <c r="D53" s="183">
        <v>1697.4</v>
      </c>
    </row>
    <row r="54" spans="1:4" ht="15">
      <c r="A54" s="111">
        <v>11</v>
      </c>
      <c r="B54" s="86" t="s">
        <v>77</v>
      </c>
      <c r="C54" s="65">
        <v>2013</v>
      </c>
      <c r="D54" s="183">
        <v>2827.77</v>
      </c>
    </row>
    <row r="55" spans="1:4" ht="15">
      <c r="A55" s="111">
        <v>12</v>
      </c>
      <c r="B55" s="179" t="s">
        <v>81</v>
      </c>
      <c r="C55" s="180">
        <v>2015</v>
      </c>
      <c r="D55" s="183">
        <v>1250</v>
      </c>
    </row>
    <row r="56" spans="1:4" ht="15">
      <c r="A56" s="111">
        <v>13</v>
      </c>
      <c r="B56" s="179" t="s">
        <v>82</v>
      </c>
      <c r="C56" s="180">
        <v>2015</v>
      </c>
      <c r="D56" s="183">
        <v>249.69</v>
      </c>
    </row>
    <row r="57" spans="1:4" ht="15">
      <c r="A57" s="111">
        <v>14</v>
      </c>
      <c r="B57" s="179" t="s">
        <v>83</v>
      </c>
      <c r="C57" s="180">
        <v>2015</v>
      </c>
      <c r="D57" s="183">
        <v>2000</v>
      </c>
    </row>
    <row r="58" spans="1:4" ht="15">
      <c r="A58" s="111">
        <v>15</v>
      </c>
      <c r="B58" s="179" t="s">
        <v>85</v>
      </c>
      <c r="C58" s="180">
        <v>2015</v>
      </c>
      <c r="D58" s="183">
        <v>2899</v>
      </c>
    </row>
    <row r="59" spans="1:4" ht="15">
      <c r="A59" s="111">
        <v>16</v>
      </c>
      <c r="B59" s="86" t="s">
        <v>91</v>
      </c>
      <c r="C59" s="65">
        <v>2016</v>
      </c>
      <c r="D59" s="183">
        <v>2850</v>
      </c>
    </row>
    <row r="60" spans="1:4" ht="15">
      <c r="A60" s="111">
        <v>17</v>
      </c>
      <c r="B60" s="86" t="s">
        <v>93</v>
      </c>
      <c r="C60" s="65">
        <v>2016</v>
      </c>
      <c r="D60" s="183">
        <v>3126.34</v>
      </c>
    </row>
    <row r="61" spans="1:4" ht="15">
      <c r="A61" s="111">
        <v>18</v>
      </c>
      <c r="B61" s="86" t="s">
        <v>94</v>
      </c>
      <c r="C61" s="65">
        <v>2016</v>
      </c>
      <c r="D61" s="183">
        <v>1885.59</v>
      </c>
    </row>
    <row r="62" spans="1:4" ht="15">
      <c r="A62" s="111">
        <v>19</v>
      </c>
      <c r="B62" s="86" t="s">
        <v>95</v>
      </c>
      <c r="C62" s="65">
        <v>2016</v>
      </c>
      <c r="D62" s="183">
        <v>1168.5</v>
      </c>
    </row>
    <row r="63" spans="1:4" ht="15">
      <c r="A63" s="111">
        <v>20</v>
      </c>
      <c r="B63" s="86" t="s">
        <v>96</v>
      </c>
      <c r="C63" s="65">
        <v>2016</v>
      </c>
      <c r="D63" s="183">
        <v>399</v>
      </c>
    </row>
    <row r="64" spans="1:4" ht="15">
      <c r="A64" s="93"/>
      <c r="B64" s="87" t="s">
        <v>30</v>
      </c>
      <c r="C64" s="65"/>
      <c r="D64" s="181">
        <f>SUM(D44:D63)</f>
        <v>34181.279999999999</v>
      </c>
    </row>
    <row r="65" spans="1:4" ht="21.75" customHeight="1">
      <c r="A65" s="312" t="s">
        <v>36</v>
      </c>
      <c r="B65" s="312"/>
      <c r="C65" s="312"/>
      <c r="D65" s="312"/>
    </row>
    <row r="66" spans="1:4" ht="45">
      <c r="A66" s="111" t="s">
        <v>6</v>
      </c>
      <c r="B66" s="111" t="s">
        <v>499</v>
      </c>
      <c r="C66" s="111" t="s">
        <v>33</v>
      </c>
      <c r="D66" s="115" t="s">
        <v>34</v>
      </c>
    </row>
    <row r="67" spans="1:4">
      <c r="A67" s="93">
        <v>1</v>
      </c>
      <c r="B67" s="90" t="s">
        <v>97</v>
      </c>
      <c r="C67" s="93">
        <v>2016</v>
      </c>
      <c r="D67" s="99">
        <v>514.14</v>
      </c>
    </row>
    <row r="68" spans="1:4">
      <c r="A68" s="93">
        <v>2</v>
      </c>
      <c r="B68" s="90" t="s">
        <v>98</v>
      </c>
      <c r="C68" s="93">
        <v>2016</v>
      </c>
      <c r="D68" s="99">
        <v>343.17</v>
      </c>
    </row>
    <row r="69" spans="1:4" ht="15.75" thickBot="1">
      <c r="A69" s="89"/>
      <c r="B69" s="185" t="s">
        <v>30</v>
      </c>
      <c r="C69" s="89"/>
      <c r="D69" s="186">
        <f>SUM(D67:D68)</f>
        <v>857.31</v>
      </c>
    </row>
    <row r="70" spans="1:4" ht="15.75" thickBot="1">
      <c r="A70" s="306" t="s">
        <v>314</v>
      </c>
      <c r="B70" s="307"/>
      <c r="C70" s="307"/>
      <c r="D70" s="308"/>
    </row>
    <row r="71" spans="1:4">
      <c r="A71" s="313" t="s">
        <v>312</v>
      </c>
      <c r="B71" s="314"/>
      <c r="C71" s="314"/>
      <c r="D71" s="315"/>
    </row>
    <row r="72" spans="1:4" ht="45.75" thickBot="1">
      <c r="A72" s="177" t="s">
        <v>6</v>
      </c>
      <c r="B72" s="60" t="s">
        <v>32</v>
      </c>
      <c r="C72" s="60" t="s">
        <v>33</v>
      </c>
      <c r="D72" s="187" t="s">
        <v>34</v>
      </c>
    </row>
    <row r="73" spans="1:4">
      <c r="A73" s="64">
        <v>1</v>
      </c>
      <c r="B73" s="79" t="s">
        <v>69</v>
      </c>
      <c r="C73" s="64">
        <v>2012</v>
      </c>
      <c r="D73" s="92">
        <v>855</v>
      </c>
    </row>
    <row r="74" spans="1:4">
      <c r="A74" s="93">
        <v>2</v>
      </c>
      <c r="B74" s="90" t="s">
        <v>69</v>
      </c>
      <c r="C74" s="93">
        <v>2012</v>
      </c>
      <c r="D74" s="99">
        <v>855</v>
      </c>
    </row>
    <row r="75" spans="1:4">
      <c r="A75" s="93">
        <v>3</v>
      </c>
      <c r="B75" s="90" t="s">
        <v>309</v>
      </c>
      <c r="C75" s="93">
        <v>2012</v>
      </c>
      <c r="D75" s="99">
        <v>5900</v>
      </c>
    </row>
    <row r="76" spans="1:4">
      <c r="A76" s="93">
        <v>4</v>
      </c>
      <c r="B76" s="90" t="s">
        <v>309</v>
      </c>
      <c r="C76" s="93">
        <v>2012</v>
      </c>
      <c r="D76" s="99">
        <v>2750</v>
      </c>
    </row>
    <row r="77" spans="1:4">
      <c r="A77" s="93">
        <v>5</v>
      </c>
      <c r="B77" s="90" t="s">
        <v>309</v>
      </c>
      <c r="C77" s="93">
        <v>2014</v>
      </c>
      <c r="D77" s="99">
        <v>1310</v>
      </c>
    </row>
    <row r="78" spans="1:4">
      <c r="A78" s="93">
        <v>6</v>
      </c>
      <c r="B78" s="90" t="s">
        <v>309</v>
      </c>
      <c r="C78" s="93">
        <v>2014</v>
      </c>
      <c r="D78" s="99">
        <v>1310</v>
      </c>
    </row>
    <row r="79" spans="1:4">
      <c r="A79" s="93">
        <v>7</v>
      </c>
      <c r="B79" s="90" t="s">
        <v>310</v>
      </c>
      <c r="C79" s="93">
        <v>2014</v>
      </c>
      <c r="D79" s="99">
        <v>1605</v>
      </c>
    </row>
    <row r="80" spans="1:4">
      <c r="A80" s="93">
        <v>8</v>
      </c>
      <c r="B80" s="90" t="s">
        <v>69</v>
      </c>
      <c r="C80" s="93">
        <v>2015</v>
      </c>
      <c r="D80" s="99">
        <v>492.25</v>
      </c>
    </row>
    <row r="81" spans="1:1025">
      <c r="A81" s="93">
        <v>9</v>
      </c>
      <c r="B81" s="90" t="s">
        <v>309</v>
      </c>
      <c r="C81" s="93">
        <v>2015</v>
      </c>
      <c r="D81" s="99">
        <v>2160</v>
      </c>
    </row>
    <row r="82" spans="1:1025">
      <c r="A82" s="93">
        <v>10</v>
      </c>
      <c r="B82" s="90" t="s">
        <v>311</v>
      </c>
      <c r="C82" s="93">
        <v>2015</v>
      </c>
      <c r="D82" s="99">
        <v>310</v>
      </c>
    </row>
    <row r="83" spans="1:1025">
      <c r="A83" s="93">
        <v>11</v>
      </c>
      <c r="B83" s="90" t="s">
        <v>69</v>
      </c>
      <c r="C83" s="93">
        <v>2015</v>
      </c>
      <c r="D83" s="99">
        <v>489.99</v>
      </c>
    </row>
    <row r="84" spans="1:1025">
      <c r="A84" s="93">
        <v>12</v>
      </c>
      <c r="B84" s="90" t="s">
        <v>69</v>
      </c>
      <c r="C84" s="93">
        <v>2016</v>
      </c>
      <c r="D84" s="99">
        <v>529.99</v>
      </c>
    </row>
    <row r="85" spans="1:1025">
      <c r="A85" s="93">
        <v>13</v>
      </c>
      <c r="B85" s="90" t="s">
        <v>309</v>
      </c>
      <c r="C85" s="93">
        <v>2016</v>
      </c>
      <c r="D85" s="99">
        <v>2000</v>
      </c>
    </row>
    <row r="86" spans="1:1025">
      <c r="A86" s="93">
        <v>14</v>
      </c>
      <c r="B86" s="90" t="s">
        <v>310</v>
      </c>
      <c r="C86" s="93">
        <v>2016</v>
      </c>
      <c r="D86" s="99">
        <v>1697.4</v>
      </c>
    </row>
    <row r="87" spans="1:1025">
      <c r="A87" s="93">
        <v>15</v>
      </c>
      <c r="B87" s="90" t="s">
        <v>69</v>
      </c>
      <c r="C87" s="93">
        <v>2016</v>
      </c>
      <c r="D87" s="99">
        <v>910.2</v>
      </c>
    </row>
    <row r="88" spans="1:1025" ht="15" thickBot="1">
      <c r="A88" s="89">
        <v>16</v>
      </c>
      <c r="B88" s="88" t="s">
        <v>309</v>
      </c>
      <c r="C88" s="89">
        <v>2016</v>
      </c>
      <c r="D88" s="102">
        <v>1948.94</v>
      </c>
    </row>
    <row r="89" spans="1:1025" ht="15.75" thickBot="1">
      <c r="A89" s="81"/>
      <c r="B89" s="309" t="s">
        <v>30</v>
      </c>
      <c r="C89" s="310"/>
      <c r="D89" s="153">
        <f>SUM(D73:D88)</f>
        <v>25123.770000000004</v>
      </c>
    </row>
    <row r="90" spans="1:1025" ht="15.75" thickBot="1">
      <c r="A90" s="306" t="s">
        <v>333</v>
      </c>
      <c r="B90" s="307"/>
      <c r="C90" s="307"/>
      <c r="D90" s="308"/>
    </row>
    <row r="91" spans="1:1025" ht="15" customHeight="1" thickTop="1">
      <c r="A91" s="311" t="s">
        <v>334</v>
      </c>
      <c r="B91" s="311"/>
      <c r="C91" s="311"/>
      <c r="D91" s="311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85"/>
      <c r="DR91" s="85"/>
      <c r="DS91" s="85"/>
      <c r="DT91" s="85"/>
      <c r="DU91" s="85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8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  <c r="FD91" s="85"/>
      <c r="FE91" s="85"/>
      <c r="FF91" s="85"/>
      <c r="FG91" s="85"/>
      <c r="FH91" s="85"/>
      <c r="FI91" s="85"/>
      <c r="FJ91" s="85"/>
      <c r="FK91" s="85"/>
      <c r="FL91" s="85"/>
      <c r="FM91" s="85"/>
      <c r="FN91" s="85"/>
      <c r="FO91" s="85"/>
      <c r="FP91" s="85"/>
      <c r="FQ91" s="85"/>
      <c r="FR91" s="85"/>
      <c r="FS91" s="85"/>
      <c r="FT91" s="85"/>
      <c r="FU91" s="85"/>
      <c r="FV91" s="85"/>
      <c r="FW91" s="85"/>
      <c r="FX91" s="85"/>
      <c r="FY91" s="85"/>
      <c r="FZ91" s="85"/>
      <c r="GA91" s="85"/>
      <c r="GB91" s="85"/>
      <c r="GC91" s="85"/>
      <c r="GD91" s="85"/>
      <c r="GE91" s="85"/>
      <c r="GF91" s="85"/>
      <c r="GG91" s="85"/>
      <c r="GH91" s="85"/>
      <c r="GI91" s="85"/>
      <c r="GJ91" s="85"/>
      <c r="GK91" s="85"/>
      <c r="GL91" s="85"/>
      <c r="GM91" s="85"/>
      <c r="GN91" s="85"/>
      <c r="GO91" s="85"/>
      <c r="GP91" s="85"/>
      <c r="GQ91" s="85"/>
      <c r="GR91" s="85"/>
      <c r="GS91" s="85"/>
      <c r="GT91" s="85"/>
      <c r="GU91" s="85"/>
      <c r="GV91" s="85"/>
      <c r="GW91" s="85"/>
      <c r="GX91" s="85"/>
      <c r="GY91" s="85"/>
      <c r="GZ91" s="85"/>
      <c r="HA91" s="85"/>
      <c r="HB91" s="85"/>
      <c r="HC91" s="85"/>
      <c r="HD91" s="85"/>
      <c r="HE91" s="85"/>
      <c r="HF91" s="85"/>
      <c r="HG91" s="85"/>
      <c r="HH91" s="85"/>
      <c r="HI91" s="85"/>
      <c r="HJ91" s="85"/>
      <c r="HK91" s="85"/>
      <c r="HL91" s="85"/>
      <c r="HM91" s="85"/>
      <c r="HN91" s="85"/>
      <c r="HO91" s="85"/>
      <c r="HP91" s="85"/>
      <c r="HQ91" s="85"/>
      <c r="HR91" s="85"/>
      <c r="HS91" s="85"/>
      <c r="HT91" s="85"/>
      <c r="HU91" s="85"/>
      <c r="HV91" s="85"/>
      <c r="HW91" s="85"/>
      <c r="HX91" s="85"/>
      <c r="HY91" s="85"/>
      <c r="HZ91" s="85"/>
      <c r="IA91" s="85"/>
      <c r="IB91" s="85"/>
      <c r="IC91" s="85"/>
      <c r="ID91" s="85"/>
      <c r="IE91" s="85"/>
      <c r="IF91" s="85"/>
      <c r="IG91" s="85"/>
      <c r="IH91" s="85"/>
      <c r="II91" s="85"/>
      <c r="IJ91" s="85"/>
      <c r="IK91" s="85"/>
      <c r="IL91" s="85"/>
      <c r="IM91" s="85"/>
      <c r="IN91" s="85"/>
      <c r="IO91" s="85"/>
      <c r="IP91" s="85"/>
      <c r="IQ91" s="85"/>
      <c r="IR91" s="85"/>
      <c r="IS91" s="85"/>
      <c r="IT91" s="85"/>
      <c r="IU91" s="85"/>
      <c r="IV91" s="85"/>
      <c r="IW91" s="85"/>
      <c r="IX91" s="85"/>
      <c r="IY91" s="85"/>
      <c r="IZ91" s="85"/>
      <c r="JA91" s="85"/>
      <c r="JB91" s="85"/>
      <c r="JC91" s="85"/>
      <c r="JD91" s="85"/>
      <c r="JE91" s="85"/>
      <c r="JF91" s="85"/>
      <c r="JG91" s="85"/>
      <c r="JH91" s="85"/>
      <c r="JI91" s="85"/>
      <c r="JJ91" s="85"/>
      <c r="JK91" s="85"/>
      <c r="JL91" s="85"/>
      <c r="JM91" s="85"/>
      <c r="JN91" s="85"/>
      <c r="JO91" s="85"/>
      <c r="JP91" s="85"/>
      <c r="JQ91" s="85"/>
      <c r="JR91" s="85"/>
      <c r="JS91" s="85"/>
      <c r="JT91" s="85"/>
      <c r="JU91" s="85"/>
      <c r="JV91" s="85"/>
      <c r="JW91" s="85"/>
      <c r="JX91" s="85"/>
      <c r="JY91" s="85"/>
      <c r="JZ91" s="85"/>
      <c r="KA91" s="85"/>
      <c r="KB91" s="85"/>
      <c r="KC91" s="85"/>
      <c r="KD91" s="85"/>
      <c r="KE91" s="85"/>
      <c r="KF91" s="85"/>
      <c r="KG91" s="85"/>
      <c r="KH91" s="85"/>
      <c r="KI91" s="85"/>
      <c r="KJ91" s="85"/>
      <c r="KK91" s="85"/>
      <c r="KL91" s="85"/>
      <c r="KM91" s="85"/>
      <c r="KN91" s="85"/>
      <c r="KO91" s="85"/>
      <c r="KP91" s="85"/>
      <c r="KQ91" s="85"/>
      <c r="KR91" s="85"/>
      <c r="KS91" s="85"/>
      <c r="KT91" s="85"/>
      <c r="KU91" s="85"/>
      <c r="KV91" s="85"/>
      <c r="KW91" s="85"/>
      <c r="KX91" s="85"/>
      <c r="KY91" s="85"/>
      <c r="KZ91" s="85"/>
      <c r="LA91" s="85"/>
      <c r="LB91" s="85"/>
      <c r="LC91" s="85"/>
      <c r="LD91" s="85"/>
      <c r="LE91" s="85"/>
      <c r="LF91" s="85"/>
      <c r="LG91" s="85"/>
      <c r="LH91" s="85"/>
      <c r="LI91" s="85"/>
      <c r="LJ91" s="85"/>
      <c r="LK91" s="85"/>
      <c r="LL91" s="85"/>
      <c r="LM91" s="85"/>
      <c r="LN91" s="85"/>
      <c r="LO91" s="85"/>
      <c r="LP91" s="85"/>
      <c r="LQ91" s="85"/>
      <c r="LR91" s="85"/>
      <c r="LS91" s="85"/>
      <c r="LT91" s="85"/>
      <c r="LU91" s="85"/>
      <c r="LV91" s="85"/>
      <c r="LW91" s="85"/>
      <c r="LX91" s="85"/>
      <c r="LY91" s="85"/>
      <c r="LZ91" s="85"/>
      <c r="MA91" s="85"/>
      <c r="MB91" s="85"/>
      <c r="MC91" s="85"/>
      <c r="MD91" s="85"/>
      <c r="ME91" s="85"/>
      <c r="MF91" s="85"/>
      <c r="MG91" s="85"/>
      <c r="MH91" s="85"/>
      <c r="MI91" s="85"/>
      <c r="MJ91" s="85"/>
      <c r="MK91" s="85"/>
      <c r="ML91" s="85"/>
      <c r="MM91" s="85"/>
      <c r="MN91" s="85"/>
      <c r="MO91" s="85"/>
      <c r="MP91" s="85"/>
      <c r="MQ91" s="85"/>
      <c r="MR91" s="85"/>
      <c r="MS91" s="85"/>
      <c r="MT91" s="85"/>
      <c r="MU91" s="85"/>
      <c r="MV91" s="85"/>
      <c r="MW91" s="85"/>
      <c r="MX91" s="85"/>
      <c r="MY91" s="85"/>
      <c r="MZ91" s="85"/>
      <c r="NA91" s="85"/>
      <c r="NB91" s="85"/>
      <c r="NC91" s="85"/>
      <c r="ND91" s="85"/>
      <c r="NE91" s="85"/>
      <c r="NF91" s="85"/>
      <c r="NG91" s="85"/>
      <c r="NH91" s="85"/>
      <c r="NI91" s="85"/>
      <c r="NJ91" s="85"/>
      <c r="NK91" s="85"/>
      <c r="NL91" s="85"/>
      <c r="NM91" s="85"/>
      <c r="NN91" s="85"/>
      <c r="NO91" s="85"/>
      <c r="NP91" s="85"/>
      <c r="NQ91" s="85"/>
      <c r="NR91" s="85"/>
      <c r="NS91" s="85"/>
      <c r="NT91" s="85"/>
      <c r="NU91" s="85"/>
      <c r="NV91" s="85"/>
      <c r="NW91" s="85"/>
      <c r="NX91" s="85"/>
      <c r="NY91" s="85"/>
      <c r="NZ91" s="85"/>
      <c r="OA91" s="85"/>
      <c r="OB91" s="85"/>
      <c r="OC91" s="85"/>
      <c r="OD91" s="85"/>
      <c r="OE91" s="85"/>
      <c r="OF91" s="85"/>
      <c r="OG91" s="85"/>
      <c r="OH91" s="85"/>
      <c r="OI91" s="85"/>
      <c r="OJ91" s="85"/>
      <c r="OK91" s="85"/>
      <c r="OL91" s="85"/>
      <c r="OM91" s="85"/>
      <c r="ON91" s="85"/>
      <c r="OO91" s="85"/>
      <c r="OP91" s="85"/>
      <c r="OQ91" s="85"/>
      <c r="OR91" s="85"/>
      <c r="OS91" s="85"/>
      <c r="OT91" s="85"/>
      <c r="OU91" s="85"/>
      <c r="OV91" s="85"/>
      <c r="OW91" s="85"/>
      <c r="OX91" s="85"/>
      <c r="OY91" s="85"/>
      <c r="OZ91" s="85"/>
      <c r="PA91" s="85"/>
      <c r="PB91" s="85"/>
      <c r="PC91" s="85"/>
      <c r="PD91" s="85"/>
      <c r="PE91" s="85"/>
      <c r="PF91" s="85"/>
      <c r="PG91" s="85"/>
      <c r="PH91" s="85"/>
      <c r="PI91" s="85"/>
      <c r="PJ91" s="85"/>
      <c r="PK91" s="85"/>
      <c r="PL91" s="85"/>
      <c r="PM91" s="85"/>
      <c r="PN91" s="85"/>
      <c r="PO91" s="85"/>
      <c r="PP91" s="85"/>
      <c r="PQ91" s="85"/>
      <c r="PR91" s="85"/>
      <c r="PS91" s="85"/>
      <c r="PT91" s="85"/>
      <c r="PU91" s="85"/>
      <c r="PV91" s="85"/>
      <c r="PW91" s="85"/>
      <c r="PX91" s="85"/>
      <c r="PY91" s="85"/>
      <c r="PZ91" s="85"/>
      <c r="QA91" s="85"/>
      <c r="QB91" s="85"/>
      <c r="QC91" s="85"/>
      <c r="QD91" s="85"/>
      <c r="QE91" s="85"/>
      <c r="QF91" s="85"/>
      <c r="QG91" s="85"/>
      <c r="QH91" s="85"/>
      <c r="QI91" s="85"/>
      <c r="QJ91" s="85"/>
      <c r="QK91" s="85"/>
      <c r="QL91" s="85"/>
      <c r="QM91" s="85"/>
      <c r="QN91" s="85"/>
      <c r="QO91" s="85"/>
      <c r="QP91" s="85"/>
      <c r="QQ91" s="85"/>
      <c r="QR91" s="85"/>
      <c r="QS91" s="85"/>
      <c r="QT91" s="85"/>
      <c r="QU91" s="85"/>
      <c r="QV91" s="85"/>
      <c r="QW91" s="85"/>
      <c r="QX91" s="85"/>
      <c r="QY91" s="85"/>
      <c r="QZ91" s="85"/>
      <c r="RA91" s="85"/>
      <c r="RB91" s="85"/>
      <c r="RC91" s="85"/>
      <c r="RD91" s="85"/>
      <c r="RE91" s="85"/>
      <c r="RF91" s="85"/>
      <c r="RG91" s="85"/>
      <c r="RH91" s="85"/>
      <c r="RI91" s="85"/>
      <c r="RJ91" s="85"/>
      <c r="RK91" s="85"/>
      <c r="RL91" s="85"/>
      <c r="RM91" s="85"/>
      <c r="RN91" s="85"/>
      <c r="RO91" s="85"/>
      <c r="RP91" s="85"/>
      <c r="RQ91" s="85"/>
      <c r="RR91" s="85"/>
      <c r="RS91" s="85"/>
      <c r="RT91" s="85"/>
      <c r="RU91" s="85"/>
      <c r="RV91" s="85"/>
      <c r="RW91" s="85"/>
      <c r="RX91" s="85"/>
      <c r="RY91" s="85"/>
      <c r="RZ91" s="85"/>
      <c r="SA91" s="85"/>
      <c r="SB91" s="85"/>
      <c r="SC91" s="85"/>
      <c r="SD91" s="85"/>
      <c r="SE91" s="85"/>
      <c r="SF91" s="85"/>
      <c r="SG91" s="85"/>
      <c r="SH91" s="85"/>
      <c r="SI91" s="85"/>
      <c r="SJ91" s="85"/>
      <c r="SK91" s="85"/>
      <c r="SL91" s="85"/>
      <c r="SM91" s="85"/>
      <c r="SN91" s="85"/>
      <c r="SO91" s="85"/>
      <c r="SP91" s="85"/>
      <c r="SQ91" s="85"/>
      <c r="SR91" s="85"/>
      <c r="SS91" s="85"/>
      <c r="ST91" s="85"/>
      <c r="SU91" s="85"/>
      <c r="SV91" s="85"/>
      <c r="SW91" s="85"/>
      <c r="SX91" s="85"/>
      <c r="SY91" s="85"/>
      <c r="SZ91" s="85"/>
      <c r="TA91" s="85"/>
      <c r="TB91" s="85"/>
      <c r="TC91" s="85"/>
      <c r="TD91" s="85"/>
      <c r="TE91" s="85"/>
      <c r="TF91" s="85"/>
      <c r="TG91" s="85"/>
      <c r="TH91" s="85"/>
      <c r="TI91" s="85"/>
      <c r="TJ91" s="85"/>
      <c r="TK91" s="85"/>
      <c r="TL91" s="85"/>
      <c r="TM91" s="85"/>
      <c r="TN91" s="85"/>
      <c r="TO91" s="85"/>
      <c r="TP91" s="85"/>
      <c r="TQ91" s="85"/>
      <c r="TR91" s="85"/>
      <c r="TS91" s="85"/>
      <c r="TT91" s="85"/>
      <c r="TU91" s="85"/>
      <c r="TV91" s="85"/>
      <c r="TW91" s="85"/>
      <c r="TX91" s="85"/>
      <c r="TY91" s="85"/>
      <c r="TZ91" s="85"/>
      <c r="UA91" s="85"/>
      <c r="UB91" s="85"/>
      <c r="UC91" s="85"/>
      <c r="UD91" s="85"/>
      <c r="UE91" s="85"/>
      <c r="UF91" s="85"/>
      <c r="UG91" s="85"/>
      <c r="UH91" s="85"/>
      <c r="UI91" s="85"/>
      <c r="UJ91" s="85"/>
      <c r="UK91" s="85"/>
      <c r="UL91" s="85"/>
      <c r="UM91" s="85"/>
      <c r="UN91" s="85"/>
      <c r="UO91" s="85"/>
      <c r="UP91" s="85"/>
      <c r="UQ91" s="85"/>
      <c r="UR91" s="85"/>
      <c r="US91" s="85"/>
      <c r="UT91" s="85"/>
      <c r="UU91" s="85"/>
      <c r="UV91" s="85"/>
      <c r="UW91" s="85"/>
      <c r="UX91" s="85"/>
      <c r="UY91" s="85"/>
      <c r="UZ91" s="85"/>
      <c r="VA91" s="85"/>
      <c r="VB91" s="85"/>
      <c r="VC91" s="85"/>
      <c r="VD91" s="85"/>
      <c r="VE91" s="85"/>
      <c r="VF91" s="85"/>
      <c r="VG91" s="85"/>
      <c r="VH91" s="85"/>
      <c r="VI91" s="85"/>
      <c r="VJ91" s="85"/>
      <c r="VK91" s="85"/>
      <c r="VL91" s="85"/>
      <c r="VM91" s="85"/>
      <c r="VN91" s="85"/>
      <c r="VO91" s="85"/>
      <c r="VP91" s="85"/>
      <c r="VQ91" s="85"/>
      <c r="VR91" s="85"/>
      <c r="VS91" s="85"/>
      <c r="VT91" s="85"/>
      <c r="VU91" s="85"/>
      <c r="VV91" s="85"/>
      <c r="VW91" s="85"/>
      <c r="VX91" s="85"/>
      <c r="VY91" s="85"/>
      <c r="VZ91" s="85"/>
      <c r="WA91" s="85"/>
      <c r="WB91" s="85"/>
      <c r="WC91" s="85"/>
      <c r="WD91" s="85"/>
      <c r="WE91" s="85"/>
      <c r="WF91" s="85"/>
      <c r="WG91" s="85"/>
      <c r="WH91" s="85"/>
      <c r="WI91" s="85"/>
      <c r="WJ91" s="85"/>
      <c r="WK91" s="85"/>
      <c r="WL91" s="85"/>
      <c r="WM91" s="85"/>
      <c r="WN91" s="85"/>
      <c r="WO91" s="85"/>
      <c r="WP91" s="85"/>
      <c r="WQ91" s="85"/>
      <c r="WR91" s="85"/>
      <c r="WS91" s="85"/>
      <c r="WT91" s="85"/>
      <c r="WU91" s="85"/>
      <c r="WV91" s="85"/>
      <c r="WW91" s="85"/>
      <c r="WX91" s="85"/>
      <c r="WY91" s="85"/>
      <c r="WZ91" s="85"/>
      <c r="XA91" s="85"/>
      <c r="XB91" s="85"/>
      <c r="XC91" s="85"/>
      <c r="XD91" s="85"/>
      <c r="XE91" s="85"/>
      <c r="XF91" s="85"/>
      <c r="XG91" s="85"/>
      <c r="XH91" s="85"/>
      <c r="XI91" s="85"/>
      <c r="XJ91" s="85"/>
      <c r="XK91" s="85"/>
      <c r="XL91" s="85"/>
      <c r="XM91" s="85"/>
      <c r="XN91" s="85"/>
      <c r="XO91" s="85"/>
      <c r="XP91" s="85"/>
      <c r="XQ91" s="85"/>
      <c r="XR91" s="85"/>
      <c r="XS91" s="85"/>
      <c r="XT91" s="85"/>
      <c r="XU91" s="85"/>
      <c r="XV91" s="85"/>
      <c r="XW91" s="85"/>
      <c r="XX91" s="85"/>
      <c r="XY91" s="85"/>
      <c r="XZ91" s="85"/>
      <c r="YA91" s="85"/>
      <c r="YB91" s="85"/>
      <c r="YC91" s="85"/>
      <c r="YD91" s="85"/>
      <c r="YE91" s="85"/>
      <c r="YF91" s="85"/>
      <c r="YG91" s="85"/>
      <c r="YH91" s="85"/>
      <c r="YI91" s="85"/>
      <c r="YJ91" s="85"/>
      <c r="YK91" s="85"/>
      <c r="YL91" s="85"/>
      <c r="YM91" s="85"/>
      <c r="YN91" s="85"/>
      <c r="YO91" s="85"/>
      <c r="YP91" s="85"/>
      <c r="YQ91" s="85"/>
      <c r="YR91" s="85"/>
      <c r="YS91" s="85"/>
      <c r="YT91" s="85"/>
      <c r="YU91" s="85"/>
      <c r="YV91" s="85"/>
      <c r="YW91" s="85"/>
      <c r="YX91" s="85"/>
      <c r="YY91" s="85"/>
      <c r="YZ91" s="85"/>
      <c r="ZA91" s="85"/>
      <c r="ZB91" s="85"/>
      <c r="ZC91" s="85"/>
      <c r="ZD91" s="85"/>
      <c r="ZE91" s="85"/>
      <c r="ZF91" s="85"/>
      <c r="ZG91" s="85"/>
      <c r="ZH91" s="85"/>
      <c r="ZI91" s="85"/>
      <c r="ZJ91" s="85"/>
      <c r="ZK91" s="85"/>
      <c r="ZL91" s="85"/>
      <c r="ZM91" s="85"/>
      <c r="ZN91" s="85"/>
      <c r="ZO91" s="85"/>
      <c r="ZP91" s="85"/>
      <c r="ZQ91" s="85"/>
      <c r="ZR91" s="85"/>
      <c r="ZS91" s="85"/>
      <c r="ZT91" s="85"/>
      <c r="ZU91" s="85"/>
      <c r="ZV91" s="85"/>
      <c r="ZW91" s="85"/>
      <c r="ZX91" s="85"/>
      <c r="ZY91" s="85"/>
      <c r="ZZ91" s="85"/>
      <c r="AAA91" s="85"/>
      <c r="AAB91" s="85"/>
      <c r="AAC91" s="85"/>
      <c r="AAD91" s="85"/>
      <c r="AAE91" s="85"/>
      <c r="AAF91" s="85"/>
      <c r="AAG91" s="85"/>
      <c r="AAH91" s="85"/>
      <c r="AAI91" s="85"/>
      <c r="AAJ91" s="85"/>
      <c r="AAK91" s="85"/>
      <c r="AAL91" s="85"/>
      <c r="AAM91" s="85"/>
      <c r="AAN91" s="85"/>
      <c r="AAO91" s="85"/>
      <c r="AAP91" s="85"/>
      <c r="AAQ91" s="85"/>
      <c r="AAR91" s="85"/>
      <c r="AAS91" s="85"/>
      <c r="AAT91" s="85"/>
      <c r="AAU91" s="85"/>
      <c r="AAV91" s="85"/>
      <c r="AAW91" s="85"/>
      <c r="AAX91" s="85"/>
      <c r="AAY91" s="85"/>
      <c r="AAZ91" s="85"/>
      <c r="ABA91" s="85"/>
      <c r="ABB91" s="85"/>
      <c r="ABC91" s="85"/>
      <c r="ABD91" s="85"/>
      <c r="ABE91" s="85"/>
      <c r="ABF91" s="85"/>
      <c r="ABG91" s="85"/>
      <c r="ABH91" s="85"/>
      <c r="ABI91" s="85"/>
      <c r="ABJ91" s="85"/>
      <c r="ABK91" s="85"/>
      <c r="ABL91" s="85"/>
      <c r="ABM91" s="85"/>
      <c r="ABN91" s="85"/>
      <c r="ABO91" s="85"/>
      <c r="ABP91" s="85"/>
      <c r="ABQ91" s="85"/>
      <c r="ABR91" s="85"/>
      <c r="ABS91" s="85"/>
      <c r="ABT91" s="85"/>
      <c r="ABU91" s="85"/>
      <c r="ABV91" s="85"/>
      <c r="ABW91" s="85"/>
      <c r="ABX91" s="85"/>
      <c r="ABY91" s="85"/>
      <c r="ABZ91" s="85"/>
      <c r="ACA91" s="85"/>
      <c r="ACB91" s="85"/>
      <c r="ACC91" s="85"/>
      <c r="ACD91" s="85"/>
      <c r="ACE91" s="85"/>
      <c r="ACF91" s="85"/>
      <c r="ACG91" s="85"/>
      <c r="ACH91" s="85"/>
      <c r="ACI91" s="85"/>
      <c r="ACJ91" s="85"/>
      <c r="ACK91" s="85"/>
      <c r="ACL91" s="85"/>
      <c r="ACM91" s="85"/>
      <c r="ACN91" s="85"/>
      <c r="ACO91" s="85"/>
      <c r="ACP91" s="85"/>
      <c r="ACQ91" s="85"/>
      <c r="ACR91" s="85"/>
      <c r="ACS91" s="85"/>
      <c r="ACT91" s="85"/>
      <c r="ACU91" s="85"/>
      <c r="ACV91" s="85"/>
      <c r="ACW91" s="85"/>
      <c r="ACX91" s="85"/>
      <c r="ACY91" s="85"/>
      <c r="ACZ91" s="85"/>
      <c r="ADA91" s="85"/>
      <c r="ADB91" s="85"/>
      <c r="ADC91" s="85"/>
      <c r="ADD91" s="85"/>
      <c r="ADE91" s="85"/>
      <c r="ADF91" s="85"/>
      <c r="ADG91" s="85"/>
      <c r="ADH91" s="85"/>
      <c r="ADI91" s="85"/>
      <c r="ADJ91" s="85"/>
      <c r="ADK91" s="85"/>
      <c r="ADL91" s="85"/>
      <c r="ADM91" s="85"/>
      <c r="ADN91" s="85"/>
      <c r="ADO91" s="85"/>
      <c r="ADP91" s="85"/>
      <c r="ADQ91" s="85"/>
      <c r="ADR91" s="85"/>
      <c r="ADS91" s="85"/>
      <c r="ADT91" s="85"/>
      <c r="ADU91" s="85"/>
      <c r="ADV91" s="85"/>
      <c r="ADW91" s="85"/>
      <c r="ADX91" s="85"/>
      <c r="ADY91" s="85"/>
      <c r="ADZ91" s="85"/>
      <c r="AEA91" s="85"/>
      <c r="AEB91" s="85"/>
      <c r="AEC91" s="85"/>
      <c r="AED91" s="85"/>
      <c r="AEE91" s="85"/>
      <c r="AEF91" s="85"/>
      <c r="AEG91" s="85"/>
      <c r="AEH91" s="85"/>
      <c r="AEI91" s="85"/>
      <c r="AEJ91" s="85"/>
      <c r="AEK91" s="85"/>
      <c r="AEL91" s="85"/>
      <c r="AEM91" s="85"/>
      <c r="AEN91" s="85"/>
      <c r="AEO91" s="85"/>
      <c r="AEP91" s="85"/>
      <c r="AEQ91" s="85"/>
      <c r="AER91" s="85"/>
      <c r="AES91" s="85"/>
      <c r="AET91" s="85"/>
      <c r="AEU91" s="85"/>
      <c r="AEV91" s="85"/>
      <c r="AEW91" s="85"/>
      <c r="AEX91" s="85"/>
      <c r="AEY91" s="85"/>
      <c r="AEZ91" s="85"/>
      <c r="AFA91" s="85"/>
      <c r="AFB91" s="85"/>
      <c r="AFC91" s="85"/>
      <c r="AFD91" s="85"/>
      <c r="AFE91" s="85"/>
      <c r="AFF91" s="85"/>
      <c r="AFG91" s="85"/>
      <c r="AFH91" s="85"/>
      <c r="AFI91" s="85"/>
      <c r="AFJ91" s="85"/>
      <c r="AFK91" s="85"/>
      <c r="AFL91" s="85"/>
      <c r="AFM91" s="85"/>
      <c r="AFN91" s="85"/>
      <c r="AFO91" s="85"/>
      <c r="AFP91" s="85"/>
      <c r="AFQ91" s="85"/>
      <c r="AFR91" s="85"/>
      <c r="AFS91" s="85"/>
      <c r="AFT91" s="85"/>
      <c r="AFU91" s="85"/>
      <c r="AFV91" s="85"/>
      <c r="AFW91" s="85"/>
      <c r="AFX91" s="85"/>
      <c r="AFY91" s="85"/>
      <c r="AFZ91" s="85"/>
      <c r="AGA91" s="85"/>
      <c r="AGB91" s="85"/>
      <c r="AGC91" s="85"/>
      <c r="AGD91" s="85"/>
      <c r="AGE91" s="85"/>
      <c r="AGF91" s="85"/>
      <c r="AGG91" s="85"/>
      <c r="AGH91" s="85"/>
      <c r="AGI91" s="85"/>
      <c r="AGJ91" s="85"/>
      <c r="AGK91" s="85"/>
      <c r="AGL91" s="85"/>
      <c r="AGM91" s="85"/>
      <c r="AGN91" s="85"/>
      <c r="AGO91" s="85"/>
      <c r="AGP91" s="85"/>
      <c r="AGQ91" s="85"/>
      <c r="AGR91" s="85"/>
      <c r="AGS91" s="85"/>
      <c r="AGT91" s="85"/>
      <c r="AGU91" s="85"/>
      <c r="AGV91" s="85"/>
      <c r="AGW91" s="85"/>
      <c r="AGX91" s="85"/>
      <c r="AGY91" s="85"/>
      <c r="AGZ91" s="85"/>
      <c r="AHA91" s="85"/>
      <c r="AHB91" s="85"/>
      <c r="AHC91" s="85"/>
      <c r="AHD91" s="85"/>
      <c r="AHE91" s="85"/>
      <c r="AHF91" s="85"/>
      <c r="AHG91" s="85"/>
      <c r="AHH91" s="85"/>
      <c r="AHI91" s="85"/>
      <c r="AHJ91" s="85"/>
      <c r="AHK91" s="85"/>
      <c r="AHL91" s="85"/>
      <c r="AHM91" s="85"/>
      <c r="AHN91" s="85"/>
      <c r="AHO91" s="85"/>
      <c r="AHP91" s="85"/>
      <c r="AHQ91" s="85"/>
      <c r="AHR91" s="85"/>
      <c r="AHS91" s="85"/>
      <c r="AHT91" s="85"/>
      <c r="AHU91" s="85"/>
      <c r="AHV91" s="85"/>
      <c r="AHW91" s="85"/>
      <c r="AHX91" s="85"/>
      <c r="AHY91" s="85"/>
      <c r="AHZ91" s="85"/>
      <c r="AIA91" s="85"/>
      <c r="AIB91" s="85"/>
      <c r="AIC91" s="85"/>
      <c r="AID91" s="85"/>
      <c r="AIE91" s="85"/>
      <c r="AIF91" s="85"/>
      <c r="AIG91" s="85"/>
      <c r="AIH91" s="85"/>
      <c r="AII91" s="85"/>
      <c r="AIJ91" s="85"/>
      <c r="AIK91" s="85"/>
      <c r="AIL91" s="85"/>
      <c r="AIM91" s="85"/>
      <c r="AIN91" s="85"/>
      <c r="AIO91" s="85"/>
      <c r="AIP91" s="85"/>
      <c r="AIQ91" s="85"/>
      <c r="AIR91" s="85"/>
      <c r="AIS91" s="85"/>
      <c r="AIT91" s="85"/>
      <c r="AIU91" s="85"/>
      <c r="AIV91" s="85"/>
      <c r="AIW91" s="85"/>
      <c r="AIX91" s="85"/>
      <c r="AIY91" s="85"/>
      <c r="AIZ91" s="85"/>
      <c r="AJA91" s="85"/>
      <c r="AJB91" s="85"/>
      <c r="AJC91" s="85"/>
      <c r="AJD91" s="85"/>
      <c r="AJE91" s="85"/>
      <c r="AJF91" s="85"/>
      <c r="AJG91" s="85"/>
      <c r="AJH91" s="85"/>
      <c r="AJI91" s="85"/>
      <c r="AJJ91" s="85"/>
      <c r="AJK91" s="85"/>
      <c r="AJL91" s="85"/>
      <c r="AJM91" s="85"/>
      <c r="AJN91" s="85"/>
      <c r="AJO91" s="85"/>
      <c r="AJP91" s="85"/>
      <c r="AJQ91" s="85"/>
      <c r="AJR91" s="85"/>
      <c r="AJS91" s="85"/>
      <c r="AJT91" s="85"/>
      <c r="AJU91" s="85"/>
      <c r="AJV91" s="85"/>
      <c r="AJW91" s="85"/>
      <c r="AJX91" s="85"/>
      <c r="AJY91" s="85"/>
      <c r="AJZ91" s="85"/>
      <c r="AKA91" s="85"/>
      <c r="AKB91" s="85"/>
      <c r="AKC91" s="85"/>
      <c r="AKD91" s="85"/>
      <c r="AKE91" s="85"/>
      <c r="AKF91" s="85"/>
      <c r="AKG91" s="85"/>
      <c r="AKH91" s="85"/>
      <c r="AKI91" s="85"/>
      <c r="AKJ91" s="85"/>
      <c r="AKK91" s="85"/>
      <c r="AKL91" s="85"/>
      <c r="AKM91" s="85"/>
      <c r="AKN91" s="85"/>
      <c r="AKO91" s="85"/>
      <c r="AKP91" s="85"/>
      <c r="AKQ91" s="85"/>
      <c r="AKR91" s="85"/>
      <c r="AKS91" s="85"/>
      <c r="AKT91" s="85"/>
      <c r="AKU91" s="85"/>
      <c r="AKV91" s="85"/>
      <c r="AKW91" s="85"/>
      <c r="AKX91" s="85"/>
      <c r="AKY91" s="85"/>
      <c r="AKZ91" s="85"/>
      <c r="ALA91" s="85"/>
      <c r="ALB91" s="85"/>
      <c r="ALC91" s="85"/>
      <c r="ALD91" s="85"/>
      <c r="ALE91" s="85"/>
      <c r="ALF91" s="85"/>
      <c r="ALG91" s="85"/>
      <c r="ALH91" s="85"/>
      <c r="ALI91" s="85"/>
      <c r="ALJ91" s="85"/>
      <c r="ALK91" s="85"/>
      <c r="ALL91" s="85"/>
      <c r="ALM91" s="85"/>
      <c r="ALN91" s="85"/>
      <c r="ALO91" s="85"/>
      <c r="ALP91" s="85"/>
      <c r="ALQ91" s="85"/>
      <c r="ALR91" s="85"/>
      <c r="ALS91" s="85"/>
      <c r="ALT91" s="85"/>
      <c r="ALU91" s="85"/>
      <c r="ALV91" s="85"/>
      <c r="ALW91" s="85"/>
      <c r="ALX91" s="85"/>
      <c r="ALY91" s="85"/>
      <c r="ALZ91" s="85"/>
      <c r="AMA91" s="85"/>
      <c r="AMB91" s="85"/>
      <c r="AMC91" s="85"/>
      <c r="AMD91" s="85"/>
      <c r="AME91" s="85"/>
      <c r="AMF91" s="85"/>
      <c r="AMG91" s="85"/>
      <c r="AMH91" s="85"/>
      <c r="AMI91" s="85"/>
      <c r="AMJ91" s="85"/>
      <c r="AMK91" s="85"/>
    </row>
    <row r="92" spans="1:1025" ht="45.75" thickBot="1">
      <c r="A92" s="29" t="s">
        <v>6</v>
      </c>
      <c r="B92" s="28" t="s">
        <v>32</v>
      </c>
      <c r="C92" s="28" t="s">
        <v>33</v>
      </c>
      <c r="D92" s="188" t="s">
        <v>34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85"/>
      <c r="CP92" s="85"/>
      <c r="CQ92" s="85"/>
      <c r="CR92" s="85"/>
      <c r="CS92" s="85"/>
      <c r="CT92" s="85"/>
      <c r="CU92" s="85"/>
      <c r="CV92" s="85"/>
      <c r="CW92" s="85"/>
      <c r="CX92" s="85"/>
      <c r="CY92" s="85"/>
      <c r="CZ92" s="85"/>
      <c r="DA92" s="85"/>
      <c r="DB92" s="85"/>
      <c r="DC92" s="85"/>
      <c r="DD92" s="85"/>
      <c r="DE92" s="85"/>
      <c r="DF92" s="85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5"/>
      <c r="DT92" s="85"/>
      <c r="DU92" s="85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8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  <c r="FD92" s="85"/>
      <c r="FE92" s="85"/>
      <c r="FF92" s="85"/>
      <c r="FG92" s="85"/>
      <c r="FH92" s="85"/>
      <c r="FI92" s="85"/>
      <c r="FJ92" s="85"/>
      <c r="FK92" s="85"/>
      <c r="FL92" s="85"/>
      <c r="FM92" s="85"/>
      <c r="FN92" s="85"/>
      <c r="FO92" s="85"/>
      <c r="FP92" s="85"/>
      <c r="FQ92" s="85"/>
      <c r="FR92" s="85"/>
      <c r="FS92" s="85"/>
      <c r="FT92" s="85"/>
      <c r="FU92" s="85"/>
      <c r="FV92" s="85"/>
      <c r="FW92" s="85"/>
      <c r="FX92" s="85"/>
      <c r="FY92" s="85"/>
      <c r="FZ92" s="85"/>
      <c r="GA92" s="85"/>
      <c r="GB92" s="85"/>
      <c r="GC92" s="85"/>
      <c r="GD92" s="85"/>
      <c r="GE92" s="85"/>
      <c r="GF92" s="85"/>
      <c r="GG92" s="85"/>
      <c r="GH92" s="85"/>
      <c r="GI92" s="85"/>
      <c r="GJ92" s="85"/>
      <c r="GK92" s="85"/>
      <c r="GL92" s="85"/>
      <c r="GM92" s="85"/>
      <c r="GN92" s="85"/>
      <c r="GO92" s="85"/>
      <c r="GP92" s="85"/>
      <c r="GQ92" s="85"/>
      <c r="GR92" s="85"/>
      <c r="GS92" s="85"/>
      <c r="GT92" s="85"/>
      <c r="GU92" s="85"/>
      <c r="GV92" s="85"/>
      <c r="GW92" s="85"/>
      <c r="GX92" s="85"/>
      <c r="GY92" s="85"/>
      <c r="GZ92" s="85"/>
      <c r="HA92" s="85"/>
      <c r="HB92" s="85"/>
      <c r="HC92" s="85"/>
      <c r="HD92" s="85"/>
      <c r="HE92" s="85"/>
      <c r="HF92" s="85"/>
      <c r="HG92" s="85"/>
      <c r="HH92" s="85"/>
      <c r="HI92" s="85"/>
      <c r="HJ92" s="85"/>
      <c r="HK92" s="85"/>
      <c r="HL92" s="85"/>
      <c r="HM92" s="85"/>
      <c r="HN92" s="85"/>
      <c r="HO92" s="85"/>
      <c r="HP92" s="85"/>
      <c r="HQ92" s="85"/>
      <c r="HR92" s="85"/>
      <c r="HS92" s="85"/>
      <c r="HT92" s="85"/>
      <c r="HU92" s="85"/>
      <c r="HV92" s="85"/>
      <c r="HW92" s="85"/>
      <c r="HX92" s="85"/>
      <c r="HY92" s="85"/>
      <c r="HZ92" s="85"/>
      <c r="IA92" s="85"/>
      <c r="IB92" s="85"/>
      <c r="IC92" s="85"/>
      <c r="ID92" s="85"/>
      <c r="IE92" s="85"/>
      <c r="IF92" s="85"/>
      <c r="IG92" s="85"/>
      <c r="IH92" s="85"/>
      <c r="II92" s="85"/>
      <c r="IJ92" s="85"/>
      <c r="IK92" s="85"/>
      <c r="IL92" s="85"/>
      <c r="IM92" s="85"/>
      <c r="IN92" s="85"/>
      <c r="IO92" s="85"/>
      <c r="IP92" s="85"/>
      <c r="IQ92" s="85"/>
      <c r="IR92" s="85"/>
      <c r="IS92" s="85"/>
      <c r="IT92" s="85"/>
      <c r="IU92" s="85"/>
      <c r="IV92" s="85"/>
      <c r="IW92" s="85"/>
      <c r="IX92" s="85"/>
      <c r="IY92" s="85"/>
      <c r="IZ92" s="85"/>
      <c r="JA92" s="85"/>
      <c r="JB92" s="85"/>
      <c r="JC92" s="85"/>
      <c r="JD92" s="85"/>
      <c r="JE92" s="85"/>
      <c r="JF92" s="85"/>
      <c r="JG92" s="85"/>
      <c r="JH92" s="85"/>
      <c r="JI92" s="85"/>
      <c r="JJ92" s="85"/>
      <c r="JK92" s="85"/>
      <c r="JL92" s="85"/>
      <c r="JM92" s="85"/>
      <c r="JN92" s="85"/>
      <c r="JO92" s="85"/>
      <c r="JP92" s="85"/>
      <c r="JQ92" s="85"/>
      <c r="JR92" s="85"/>
      <c r="JS92" s="85"/>
      <c r="JT92" s="85"/>
      <c r="JU92" s="85"/>
      <c r="JV92" s="85"/>
      <c r="JW92" s="85"/>
      <c r="JX92" s="85"/>
      <c r="JY92" s="85"/>
      <c r="JZ92" s="85"/>
      <c r="KA92" s="85"/>
      <c r="KB92" s="85"/>
      <c r="KC92" s="85"/>
      <c r="KD92" s="85"/>
      <c r="KE92" s="85"/>
      <c r="KF92" s="85"/>
      <c r="KG92" s="85"/>
      <c r="KH92" s="85"/>
      <c r="KI92" s="85"/>
      <c r="KJ92" s="85"/>
      <c r="KK92" s="85"/>
      <c r="KL92" s="85"/>
      <c r="KM92" s="85"/>
      <c r="KN92" s="85"/>
      <c r="KO92" s="85"/>
      <c r="KP92" s="85"/>
      <c r="KQ92" s="85"/>
      <c r="KR92" s="85"/>
      <c r="KS92" s="85"/>
      <c r="KT92" s="85"/>
      <c r="KU92" s="85"/>
      <c r="KV92" s="85"/>
      <c r="KW92" s="85"/>
      <c r="KX92" s="85"/>
      <c r="KY92" s="85"/>
      <c r="KZ92" s="85"/>
      <c r="LA92" s="85"/>
      <c r="LB92" s="85"/>
      <c r="LC92" s="85"/>
      <c r="LD92" s="85"/>
      <c r="LE92" s="85"/>
      <c r="LF92" s="85"/>
      <c r="LG92" s="85"/>
      <c r="LH92" s="85"/>
      <c r="LI92" s="85"/>
      <c r="LJ92" s="85"/>
      <c r="LK92" s="85"/>
      <c r="LL92" s="85"/>
      <c r="LM92" s="85"/>
      <c r="LN92" s="85"/>
      <c r="LO92" s="85"/>
      <c r="LP92" s="85"/>
      <c r="LQ92" s="85"/>
      <c r="LR92" s="85"/>
      <c r="LS92" s="85"/>
      <c r="LT92" s="85"/>
      <c r="LU92" s="85"/>
      <c r="LV92" s="85"/>
      <c r="LW92" s="85"/>
      <c r="LX92" s="85"/>
      <c r="LY92" s="85"/>
      <c r="LZ92" s="85"/>
      <c r="MA92" s="85"/>
      <c r="MB92" s="85"/>
      <c r="MC92" s="85"/>
      <c r="MD92" s="85"/>
      <c r="ME92" s="85"/>
      <c r="MF92" s="85"/>
      <c r="MG92" s="85"/>
      <c r="MH92" s="85"/>
      <c r="MI92" s="85"/>
      <c r="MJ92" s="85"/>
      <c r="MK92" s="85"/>
      <c r="ML92" s="85"/>
      <c r="MM92" s="85"/>
      <c r="MN92" s="85"/>
      <c r="MO92" s="85"/>
      <c r="MP92" s="85"/>
      <c r="MQ92" s="85"/>
      <c r="MR92" s="85"/>
      <c r="MS92" s="85"/>
      <c r="MT92" s="85"/>
      <c r="MU92" s="85"/>
      <c r="MV92" s="85"/>
      <c r="MW92" s="85"/>
      <c r="MX92" s="85"/>
      <c r="MY92" s="85"/>
      <c r="MZ92" s="85"/>
      <c r="NA92" s="85"/>
      <c r="NB92" s="85"/>
      <c r="NC92" s="85"/>
      <c r="ND92" s="85"/>
      <c r="NE92" s="85"/>
      <c r="NF92" s="85"/>
      <c r="NG92" s="85"/>
      <c r="NH92" s="85"/>
      <c r="NI92" s="85"/>
      <c r="NJ92" s="85"/>
      <c r="NK92" s="85"/>
      <c r="NL92" s="85"/>
      <c r="NM92" s="85"/>
      <c r="NN92" s="85"/>
      <c r="NO92" s="85"/>
      <c r="NP92" s="85"/>
      <c r="NQ92" s="85"/>
      <c r="NR92" s="85"/>
      <c r="NS92" s="85"/>
      <c r="NT92" s="85"/>
      <c r="NU92" s="85"/>
      <c r="NV92" s="85"/>
      <c r="NW92" s="85"/>
      <c r="NX92" s="85"/>
      <c r="NY92" s="85"/>
      <c r="NZ92" s="85"/>
      <c r="OA92" s="85"/>
      <c r="OB92" s="85"/>
      <c r="OC92" s="85"/>
      <c r="OD92" s="85"/>
      <c r="OE92" s="85"/>
      <c r="OF92" s="85"/>
      <c r="OG92" s="85"/>
      <c r="OH92" s="85"/>
      <c r="OI92" s="85"/>
      <c r="OJ92" s="85"/>
      <c r="OK92" s="85"/>
      <c r="OL92" s="85"/>
      <c r="OM92" s="85"/>
      <c r="ON92" s="85"/>
      <c r="OO92" s="85"/>
      <c r="OP92" s="85"/>
      <c r="OQ92" s="85"/>
      <c r="OR92" s="85"/>
      <c r="OS92" s="85"/>
      <c r="OT92" s="85"/>
      <c r="OU92" s="85"/>
      <c r="OV92" s="85"/>
      <c r="OW92" s="85"/>
      <c r="OX92" s="85"/>
      <c r="OY92" s="85"/>
      <c r="OZ92" s="85"/>
      <c r="PA92" s="85"/>
      <c r="PB92" s="85"/>
      <c r="PC92" s="85"/>
      <c r="PD92" s="85"/>
      <c r="PE92" s="85"/>
      <c r="PF92" s="85"/>
      <c r="PG92" s="85"/>
      <c r="PH92" s="85"/>
      <c r="PI92" s="85"/>
      <c r="PJ92" s="85"/>
      <c r="PK92" s="85"/>
      <c r="PL92" s="85"/>
      <c r="PM92" s="85"/>
      <c r="PN92" s="85"/>
      <c r="PO92" s="85"/>
      <c r="PP92" s="85"/>
      <c r="PQ92" s="85"/>
      <c r="PR92" s="85"/>
      <c r="PS92" s="85"/>
      <c r="PT92" s="85"/>
      <c r="PU92" s="85"/>
      <c r="PV92" s="85"/>
      <c r="PW92" s="85"/>
      <c r="PX92" s="85"/>
      <c r="PY92" s="85"/>
      <c r="PZ92" s="85"/>
      <c r="QA92" s="85"/>
      <c r="QB92" s="85"/>
      <c r="QC92" s="85"/>
      <c r="QD92" s="85"/>
      <c r="QE92" s="85"/>
      <c r="QF92" s="85"/>
      <c r="QG92" s="85"/>
      <c r="QH92" s="85"/>
      <c r="QI92" s="85"/>
      <c r="QJ92" s="85"/>
      <c r="QK92" s="85"/>
      <c r="QL92" s="85"/>
      <c r="QM92" s="85"/>
      <c r="QN92" s="85"/>
      <c r="QO92" s="85"/>
      <c r="QP92" s="85"/>
      <c r="QQ92" s="85"/>
      <c r="QR92" s="85"/>
      <c r="QS92" s="85"/>
      <c r="QT92" s="85"/>
      <c r="QU92" s="85"/>
      <c r="QV92" s="85"/>
      <c r="QW92" s="85"/>
      <c r="QX92" s="85"/>
      <c r="QY92" s="85"/>
      <c r="QZ92" s="85"/>
      <c r="RA92" s="85"/>
      <c r="RB92" s="85"/>
      <c r="RC92" s="85"/>
      <c r="RD92" s="85"/>
      <c r="RE92" s="85"/>
      <c r="RF92" s="85"/>
      <c r="RG92" s="85"/>
      <c r="RH92" s="85"/>
      <c r="RI92" s="85"/>
      <c r="RJ92" s="85"/>
      <c r="RK92" s="85"/>
      <c r="RL92" s="85"/>
      <c r="RM92" s="85"/>
      <c r="RN92" s="85"/>
      <c r="RO92" s="85"/>
      <c r="RP92" s="85"/>
      <c r="RQ92" s="85"/>
      <c r="RR92" s="85"/>
      <c r="RS92" s="85"/>
      <c r="RT92" s="85"/>
      <c r="RU92" s="85"/>
      <c r="RV92" s="85"/>
      <c r="RW92" s="85"/>
      <c r="RX92" s="85"/>
      <c r="RY92" s="85"/>
      <c r="RZ92" s="85"/>
      <c r="SA92" s="85"/>
      <c r="SB92" s="85"/>
      <c r="SC92" s="85"/>
      <c r="SD92" s="85"/>
      <c r="SE92" s="85"/>
      <c r="SF92" s="85"/>
      <c r="SG92" s="85"/>
      <c r="SH92" s="85"/>
      <c r="SI92" s="85"/>
      <c r="SJ92" s="85"/>
      <c r="SK92" s="85"/>
      <c r="SL92" s="85"/>
      <c r="SM92" s="85"/>
      <c r="SN92" s="85"/>
      <c r="SO92" s="85"/>
      <c r="SP92" s="85"/>
      <c r="SQ92" s="85"/>
      <c r="SR92" s="85"/>
      <c r="SS92" s="85"/>
      <c r="ST92" s="85"/>
      <c r="SU92" s="85"/>
      <c r="SV92" s="85"/>
      <c r="SW92" s="85"/>
      <c r="SX92" s="85"/>
      <c r="SY92" s="85"/>
      <c r="SZ92" s="85"/>
      <c r="TA92" s="85"/>
      <c r="TB92" s="85"/>
      <c r="TC92" s="85"/>
      <c r="TD92" s="85"/>
      <c r="TE92" s="85"/>
      <c r="TF92" s="85"/>
      <c r="TG92" s="85"/>
      <c r="TH92" s="85"/>
      <c r="TI92" s="85"/>
      <c r="TJ92" s="85"/>
      <c r="TK92" s="85"/>
      <c r="TL92" s="85"/>
      <c r="TM92" s="85"/>
      <c r="TN92" s="85"/>
      <c r="TO92" s="85"/>
      <c r="TP92" s="85"/>
      <c r="TQ92" s="85"/>
      <c r="TR92" s="85"/>
      <c r="TS92" s="85"/>
      <c r="TT92" s="85"/>
      <c r="TU92" s="85"/>
      <c r="TV92" s="85"/>
      <c r="TW92" s="85"/>
      <c r="TX92" s="85"/>
      <c r="TY92" s="85"/>
      <c r="TZ92" s="85"/>
      <c r="UA92" s="85"/>
      <c r="UB92" s="85"/>
      <c r="UC92" s="85"/>
      <c r="UD92" s="85"/>
      <c r="UE92" s="85"/>
      <c r="UF92" s="85"/>
      <c r="UG92" s="85"/>
      <c r="UH92" s="85"/>
      <c r="UI92" s="85"/>
      <c r="UJ92" s="85"/>
      <c r="UK92" s="85"/>
      <c r="UL92" s="85"/>
      <c r="UM92" s="85"/>
      <c r="UN92" s="85"/>
      <c r="UO92" s="85"/>
      <c r="UP92" s="85"/>
      <c r="UQ92" s="85"/>
      <c r="UR92" s="85"/>
      <c r="US92" s="85"/>
      <c r="UT92" s="85"/>
      <c r="UU92" s="85"/>
      <c r="UV92" s="85"/>
      <c r="UW92" s="85"/>
      <c r="UX92" s="85"/>
      <c r="UY92" s="85"/>
      <c r="UZ92" s="85"/>
      <c r="VA92" s="85"/>
      <c r="VB92" s="85"/>
      <c r="VC92" s="85"/>
      <c r="VD92" s="85"/>
      <c r="VE92" s="85"/>
      <c r="VF92" s="85"/>
      <c r="VG92" s="85"/>
      <c r="VH92" s="85"/>
      <c r="VI92" s="85"/>
      <c r="VJ92" s="85"/>
      <c r="VK92" s="85"/>
      <c r="VL92" s="85"/>
      <c r="VM92" s="85"/>
      <c r="VN92" s="85"/>
      <c r="VO92" s="85"/>
      <c r="VP92" s="85"/>
      <c r="VQ92" s="85"/>
      <c r="VR92" s="85"/>
      <c r="VS92" s="85"/>
      <c r="VT92" s="85"/>
      <c r="VU92" s="85"/>
      <c r="VV92" s="85"/>
      <c r="VW92" s="85"/>
      <c r="VX92" s="85"/>
      <c r="VY92" s="85"/>
      <c r="VZ92" s="85"/>
      <c r="WA92" s="85"/>
      <c r="WB92" s="85"/>
      <c r="WC92" s="85"/>
      <c r="WD92" s="85"/>
      <c r="WE92" s="85"/>
      <c r="WF92" s="85"/>
      <c r="WG92" s="85"/>
      <c r="WH92" s="85"/>
      <c r="WI92" s="85"/>
      <c r="WJ92" s="85"/>
      <c r="WK92" s="85"/>
      <c r="WL92" s="85"/>
      <c r="WM92" s="85"/>
      <c r="WN92" s="85"/>
      <c r="WO92" s="85"/>
      <c r="WP92" s="85"/>
      <c r="WQ92" s="85"/>
      <c r="WR92" s="85"/>
      <c r="WS92" s="85"/>
      <c r="WT92" s="85"/>
      <c r="WU92" s="85"/>
      <c r="WV92" s="85"/>
      <c r="WW92" s="85"/>
      <c r="WX92" s="85"/>
      <c r="WY92" s="85"/>
      <c r="WZ92" s="85"/>
      <c r="XA92" s="85"/>
      <c r="XB92" s="85"/>
      <c r="XC92" s="85"/>
      <c r="XD92" s="85"/>
      <c r="XE92" s="85"/>
      <c r="XF92" s="85"/>
      <c r="XG92" s="85"/>
      <c r="XH92" s="85"/>
      <c r="XI92" s="85"/>
      <c r="XJ92" s="85"/>
      <c r="XK92" s="85"/>
      <c r="XL92" s="85"/>
      <c r="XM92" s="85"/>
      <c r="XN92" s="85"/>
      <c r="XO92" s="85"/>
      <c r="XP92" s="85"/>
      <c r="XQ92" s="85"/>
      <c r="XR92" s="85"/>
      <c r="XS92" s="85"/>
      <c r="XT92" s="85"/>
      <c r="XU92" s="85"/>
      <c r="XV92" s="85"/>
      <c r="XW92" s="85"/>
      <c r="XX92" s="85"/>
      <c r="XY92" s="85"/>
      <c r="XZ92" s="85"/>
      <c r="YA92" s="85"/>
      <c r="YB92" s="85"/>
      <c r="YC92" s="85"/>
      <c r="YD92" s="85"/>
      <c r="YE92" s="85"/>
      <c r="YF92" s="85"/>
      <c r="YG92" s="85"/>
      <c r="YH92" s="85"/>
      <c r="YI92" s="85"/>
      <c r="YJ92" s="85"/>
      <c r="YK92" s="85"/>
      <c r="YL92" s="85"/>
      <c r="YM92" s="85"/>
      <c r="YN92" s="85"/>
      <c r="YO92" s="85"/>
      <c r="YP92" s="85"/>
      <c r="YQ92" s="85"/>
      <c r="YR92" s="85"/>
      <c r="YS92" s="85"/>
      <c r="YT92" s="85"/>
      <c r="YU92" s="85"/>
      <c r="YV92" s="85"/>
      <c r="YW92" s="85"/>
      <c r="YX92" s="85"/>
      <c r="YY92" s="85"/>
      <c r="YZ92" s="85"/>
      <c r="ZA92" s="85"/>
      <c r="ZB92" s="85"/>
      <c r="ZC92" s="85"/>
      <c r="ZD92" s="85"/>
      <c r="ZE92" s="85"/>
      <c r="ZF92" s="85"/>
      <c r="ZG92" s="85"/>
      <c r="ZH92" s="85"/>
      <c r="ZI92" s="85"/>
      <c r="ZJ92" s="85"/>
      <c r="ZK92" s="85"/>
      <c r="ZL92" s="85"/>
      <c r="ZM92" s="85"/>
      <c r="ZN92" s="85"/>
      <c r="ZO92" s="85"/>
      <c r="ZP92" s="85"/>
      <c r="ZQ92" s="85"/>
      <c r="ZR92" s="85"/>
      <c r="ZS92" s="85"/>
      <c r="ZT92" s="85"/>
      <c r="ZU92" s="85"/>
      <c r="ZV92" s="85"/>
      <c r="ZW92" s="85"/>
      <c r="ZX92" s="85"/>
      <c r="ZY92" s="85"/>
      <c r="ZZ92" s="85"/>
      <c r="AAA92" s="85"/>
      <c r="AAB92" s="85"/>
      <c r="AAC92" s="85"/>
      <c r="AAD92" s="85"/>
      <c r="AAE92" s="85"/>
      <c r="AAF92" s="85"/>
      <c r="AAG92" s="85"/>
      <c r="AAH92" s="85"/>
      <c r="AAI92" s="85"/>
      <c r="AAJ92" s="85"/>
      <c r="AAK92" s="85"/>
      <c r="AAL92" s="85"/>
      <c r="AAM92" s="85"/>
      <c r="AAN92" s="85"/>
      <c r="AAO92" s="85"/>
      <c r="AAP92" s="85"/>
      <c r="AAQ92" s="85"/>
      <c r="AAR92" s="85"/>
      <c r="AAS92" s="85"/>
      <c r="AAT92" s="85"/>
      <c r="AAU92" s="85"/>
      <c r="AAV92" s="85"/>
      <c r="AAW92" s="85"/>
      <c r="AAX92" s="85"/>
      <c r="AAY92" s="85"/>
      <c r="AAZ92" s="85"/>
      <c r="ABA92" s="85"/>
      <c r="ABB92" s="85"/>
      <c r="ABC92" s="85"/>
      <c r="ABD92" s="85"/>
      <c r="ABE92" s="85"/>
      <c r="ABF92" s="85"/>
      <c r="ABG92" s="85"/>
      <c r="ABH92" s="85"/>
      <c r="ABI92" s="85"/>
      <c r="ABJ92" s="85"/>
      <c r="ABK92" s="85"/>
      <c r="ABL92" s="85"/>
      <c r="ABM92" s="85"/>
      <c r="ABN92" s="85"/>
      <c r="ABO92" s="85"/>
      <c r="ABP92" s="85"/>
      <c r="ABQ92" s="85"/>
      <c r="ABR92" s="85"/>
      <c r="ABS92" s="85"/>
      <c r="ABT92" s="85"/>
      <c r="ABU92" s="85"/>
      <c r="ABV92" s="85"/>
      <c r="ABW92" s="85"/>
      <c r="ABX92" s="85"/>
      <c r="ABY92" s="85"/>
      <c r="ABZ92" s="85"/>
      <c r="ACA92" s="85"/>
      <c r="ACB92" s="85"/>
      <c r="ACC92" s="85"/>
      <c r="ACD92" s="85"/>
      <c r="ACE92" s="85"/>
      <c r="ACF92" s="85"/>
      <c r="ACG92" s="85"/>
      <c r="ACH92" s="85"/>
      <c r="ACI92" s="85"/>
      <c r="ACJ92" s="85"/>
      <c r="ACK92" s="85"/>
      <c r="ACL92" s="85"/>
      <c r="ACM92" s="85"/>
      <c r="ACN92" s="85"/>
      <c r="ACO92" s="85"/>
      <c r="ACP92" s="85"/>
      <c r="ACQ92" s="85"/>
      <c r="ACR92" s="85"/>
      <c r="ACS92" s="85"/>
      <c r="ACT92" s="85"/>
      <c r="ACU92" s="85"/>
      <c r="ACV92" s="85"/>
      <c r="ACW92" s="85"/>
      <c r="ACX92" s="85"/>
      <c r="ACY92" s="85"/>
      <c r="ACZ92" s="85"/>
      <c r="ADA92" s="85"/>
      <c r="ADB92" s="85"/>
      <c r="ADC92" s="85"/>
      <c r="ADD92" s="85"/>
      <c r="ADE92" s="85"/>
      <c r="ADF92" s="85"/>
      <c r="ADG92" s="85"/>
      <c r="ADH92" s="85"/>
      <c r="ADI92" s="85"/>
      <c r="ADJ92" s="85"/>
      <c r="ADK92" s="85"/>
      <c r="ADL92" s="85"/>
      <c r="ADM92" s="85"/>
      <c r="ADN92" s="85"/>
      <c r="ADO92" s="85"/>
      <c r="ADP92" s="85"/>
      <c r="ADQ92" s="85"/>
      <c r="ADR92" s="85"/>
      <c r="ADS92" s="85"/>
      <c r="ADT92" s="85"/>
      <c r="ADU92" s="85"/>
      <c r="ADV92" s="85"/>
      <c r="ADW92" s="85"/>
      <c r="ADX92" s="85"/>
      <c r="ADY92" s="85"/>
      <c r="ADZ92" s="85"/>
      <c r="AEA92" s="85"/>
      <c r="AEB92" s="85"/>
      <c r="AEC92" s="85"/>
      <c r="AED92" s="85"/>
      <c r="AEE92" s="85"/>
      <c r="AEF92" s="85"/>
      <c r="AEG92" s="85"/>
      <c r="AEH92" s="85"/>
      <c r="AEI92" s="85"/>
      <c r="AEJ92" s="85"/>
      <c r="AEK92" s="85"/>
      <c r="AEL92" s="85"/>
      <c r="AEM92" s="85"/>
      <c r="AEN92" s="85"/>
      <c r="AEO92" s="85"/>
      <c r="AEP92" s="85"/>
      <c r="AEQ92" s="85"/>
      <c r="AER92" s="85"/>
      <c r="AES92" s="85"/>
      <c r="AET92" s="85"/>
      <c r="AEU92" s="85"/>
      <c r="AEV92" s="85"/>
      <c r="AEW92" s="85"/>
      <c r="AEX92" s="85"/>
      <c r="AEY92" s="85"/>
      <c r="AEZ92" s="85"/>
      <c r="AFA92" s="85"/>
      <c r="AFB92" s="85"/>
      <c r="AFC92" s="85"/>
      <c r="AFD92" s="85"/>
      <c r="AFE92" s="85"/>
      <c r="AFF92" s="85"/>
      <c r="AFG92" s="85"/>
      <c r="AFH92" s="85"/>
      <c r="AFI92" s="85"/>
      <c r="AFJ92" s="85"/>
      <c r="AFK92" s="85"/>
      <c r="AFL92" s="85"/>
      <c r="AFM92" s="85"/>
      <c r="AFN92" s="85"/>
      <c r="AFO92" s="85"/>
      <c r="AFP92" s="85"/>
      <c r="AFQ92" s="85"/>
      <c r="AFR92" s="85"/>
      <c r="AFS92" s="85"/>
      <c r="AFT92" s="85"/>
      <c r="AFU92" s="85"/>
      <c r="AFV92" s="85"/>
      <c r="AFW92" s="85"/>
      <c r="AFX92" s="85"/>
      <c r="AFY92" s="85"/>
      <c r="AFZ92" s="85"/>
      <c r="AGA92" s="85"/>
      <c r="AGB92" s="85"/>
      <c r="AGC92" s="85"/>
      <c r="AGD92" s="85"/>
      <c r="AGE92" s="85"/>
      <c r="AGF92" s="85"/>
      <c r="AGG92" s="85"/>
      <c r="AGH92" s="85"/>
      <c r="AGI92" s="85"/>
      <c r="AGJ92" s="85"/>
      <c r="AGK92" s="85"/>
      <c r="AGL92" s="85"/>
      <c r="AGM92" s="85"/>
      <c r="AGN92" s="85"/>
      <c r="AGO92" s="85"/>
      <c r="AGP92" s="85"/>
      <c r="AGQ92" s="85"/>
      <c r="AGR92" s="85"/>
      <c r="AGS92" s="85"/>
      <c r="AGT92" s="85"/>
      <c r="AGU92" s="85"/>
      <c r="AGV92" s="85"/>
      <c r="AGW92" s="85"/>
      <c r="AGX92" s="85"/>
      <c r="AGY92" s="85"/>
      <c r="AGZ92" s="85"/>
      <c r="AHA92" s="85"/>
      <c r="AHB92" s="85"/>
      <c r="AHC92" s="85"/>
      <c r="AHD92" s="85"/>
      <c r="AHE92" s="85"/>
      <c r="AHF92" s="85"/>
      <c r="AHG92" s="85"/>
      <c r="AHH92" s="85"/>
      <c r="AHI92" s="85"/>
      <c r="AHJ92" s="85"/>
      <c r="AHK92" s="85"/>
      <c r="AHL92" s="85"/>
      <c r="AHM92" s="85"/>
      <c r="AHN92" s="85"/>
      <c r="AHO92" s="85"/>
      <c r="AHP92" s="85"/>
      <c r="AHQ92" s="85"/>
      <c r="AHR92" s="85"/>
      <c r="AHS92" s="85"/>
      <c r="AHT92" s="85"/>
      <c r="AHU92" s="85"/>
      <c r="AHV92" s="85"/>
      <c r="AHW92" s="85"/>
      <c r="AHX92" s="85"/>
      <c r="AHY92" s="85"/>
      <c r="AHZ92" s="85"/>
      <c r="AIA92" s="85"/>
      <c r="AIB92" s="85"/>
      <c r="AIC92" s="85"/>
      <c r="AID92" s="85"/>
      <c r="AIE92" s="85"/>
      <c r="AIF92" s="85"/>
      <c r="AIG92" s="85"/>
      <c r="AIH92" s="85"/>
      <c r="AII92" s="85"/>
      <c r="AIJ92" s="85"/>
      <c r="AIK92" s="85"/>
      <c r="AIL92" s="85"/>
      <c r="AIM92" s="85"/>
      <c r="AIN92" s="85"/>
      <c r="AIO92" s="85"/>
      <c r="AIP92" s="85"/>
      <c r="AIQ92" s="85"/>
      <c r="AIR92" s="85"/>
      <c r="AIS92" s="85"/>
      <c r="AIT92" s="85"/>
      <c r="AIU92" s="85"/>
      <c r="AIV92" s="85"/>
      <c r="AIW92" s="85"/>
      <c r="AIX92" s="85"/>
      <c r="AIY92" s="85"/>
      <c r="AIZ92" s="85"/>
      <c r="AJA92" s="85"/>
      <c r="AJB92" s="85"/>
      <c r="AJC92" s="85"/>
      <c r="AJD92" s="85"/>
      <c r="AJE92" s="85"/>
      <c r="AJF92" s="85"/>
      <c r="AJG92" s="85"/>
      <c r="AJH92" s="85"/>
      <c r="AJI92" s="85"/>
      <c r="AJJ92" s="85"/>
      <c r="AJK92" s="85"/>
      <c r="AJL92" s="85"/>
      <c r="AJM92" s="85"/>
      <c r="AJN92" s="85"/>
      <c r="AJO92" s="85"/>
      <c r="AJP92" s="85"/>
      <c r="AJQ92" s="85"/>
      <c r="AJR92" s="85"/>
      <c r="AJS92" s="85"/>
      <c r="AJT92" s="85"/>
      <c r="AJU92" s="85"/>
      <c r="AJV92" s="85"/>
      <c r="AJW92" s="85"/>
      <c r="AJX92" s="85"/>
      <c r="AJY92" s="85"/>
      <c r="AJZ92" s="85"/>
      <c r="AKA92" s="85"/>
      <c r="AKB92" s="85"/>
      <c r="AKC92" s="85"/>
      <c r="AKD92" s="85"/>
      <c r="AKE92" s="85"/>
      <c r="AKF92" s="85"/>
      <c r="AKG92" s="85"/>
      <c r="AKH92" s="85"/>
      <c r="AKI92" s="85"/>
      <c r="AKJ92" s="85"/>
      <c r="AKK92" s="85"/>
      <c r="AKL92" s="85"/>
      <c r="AKM92" s="85"/>
      <c r="AKN92" s="85"/>
      <c r="AKO92" s="85"/>
      <c r="AKP92" s="85"/>
      <c r="AKQ92" s="85"/>
      <c r="AKR92" s="85"/>
      <c r="AKS92" s="85"/>
      <c r="AKT92" s="85"/>
      <c r="AKU92" s="85"/>
      <c r="AKV92" s="85"/>
      <c r="AKW92" s="85"/>
      <c r="AKX92" s="85"/>
      <c r="AKY92" s="85"/>
      <c r="AKZ92" s="85"/>
      <c r="ALA92" s="85"/>
      <c r="ALB92" s="85"/>
      <c r="ALC92" s="85"/>
      <c r="ALD92" s="85"/>
      <c r="ALE92" s="85"/>
      <c r="ALF92" s="85"/>
      <c r="ALG92" s="85"/>
      <c r="ALH92" s="85"/>
      <c r="ALI92" s="85"/>
      <c r="ALJ92" s="85"/>
      <c r="ALK92" s="85"/>
      <c r="ALL92" s="85"/>
      <c r="ALM92" s="85"/>
      <c r="ALN92" s="85"/>
      <c r="ALO92" s="85"/>
      <c r="ALP92" s="85"/>
      <c r="ALQ92" s="85"/>
      <c r="ALR92" s="85"/>
      <c r="ALS92" s="85"/>
      <c r="ALT92" s="85"/>
      <c r="ALU92" s="85"/>
      <c r="ALV92" s="85"/>
      <c r="ALW92" s="85"/>
      <c r="ALX92" s="85"/>
      <c r="ALY92" s="85"/>
      <c r="ALZ92" s="85"/>
      <c r="AMA92" s="85"/>
      <c r="AMB92" s="85"/>
      <c r="AMC92" s="85"/>
      <c r="AMD92" s="85"/>
      <c r="AME92" s="85"/>
      <c r="AMF92" s="85"/>
      <c r="AMG92" s="85"/>
      <c r="AMH92" s="85"/>
      <c r="AMI92" s="85"/>
      <c r="AMJ92" s="85"/>
      <c r="AMK92" s="85"/>
    </row>
    <row r="93" spans="1:1025" s="158" customFormat="1" ht="15" thickTop="1">
      <c r="A93" s="154">
        <v>1</v>
      </c>
      <c r="B93" s="155" t="s">
        <v>325</v>
      </c>
      <c r="C93" s="154">
        <v>2016</v>
      </c>
      <c r="D93" s="156">
        <v>10676.4</v>
      </c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7"/>
      <c r="BJ93" s="157"/>
      <c r="BK93" s="157"/>
      <c r="BL93" s="157"/>
      <c r="BM93" s="157"/>
      <c r="BN93" s="157"/>
      <c r="BO93" s="157"/>
      <c r="BP93" s="157"/>
      <c r="BQ93" s="157"/>
      <c r="BR93" s="157"/>
      <c r="BS93" s="157"/>
      <c r="BT93" s="157"/>
      <c r="BU93" s="157"/>
      <c r="BV93" s="157"/>
      <c r="BW93" s="157"/>
      <c r="BX93" s="157"/>
      <c r="BY93" s="157"/>
      <c r="BZ93" s="157"/>
      <c r="CA93" s="157"/>
      <c r="CB93" s="157"/>
      <c r="CC93" s="157"/>
      <c r="CD93" s="157"/>
      <c r="CE93" s="157"/>
      <c r="CF93" s="157"/>
      <c r="CG93" s="157"/>
      <c r="CH93" s="157"/>
      <c r="CI93" s="157"/>
      <c r="CJ93" s="157"/>
      <c r="CK93" s="157"/>
      <c r="CL93" s="157"/>
      <c r="CM93" s="157"/>
      <c r="CN93" s="157"/>
      <c r="CO93" s="157"/>
      <c r="CP93" s="157"/>
      <c r="CQ93" s="157"/>
      <c r="CR93" s="157"/>
      <c r="CS93" s="157"/>
      <c r="CT93" s="157"/>
      <c r="CU93" s="157"/>
      <c r="CV93" s="157"/>
      <c r="CW93" s="157"/>
      <c r="CX93" s="157"/>
      <c r="CY93" s="157"/>
      <c r="CZ93" s="157"/>
      <c r="DA93" s="157"/>
      <c r="DB93" s="157"/>
      <c r="DC93" s="157"/>
      <c r="DD93" s="157"/>
      <c r="DE93" s="157"/>
      <c r="DF93" s="157"/>
      <c r="DG93" s="157"/>
      <c r="DH93" s="157"/>
      <c r="DI93" s="157"/>
      <c r="DJ93" s="157"/>
      <c r="DK93" s="157"/>
      <c r="DL93" s="157"/>
      <c r="DM93" s="157"/>
      <c r="DN93" s="157"/>
      <c r="DO93" s="157"/>
      <c r="DP93" s="157"/>
      <c r="DQ93" s="157"/>
      <c r="DR93" s="157"/>
      <c r="DS93" s="157"/>
      <c r="DT93" s="157"/>
      <c r="DU93" s="157"/>
      <c r="DV93" s="157"/>
      <c r="DW93" s="157"/>
      <c r="DX93" s="157"/>
      <c r="DY93" s="157"/>
      <c r="DZ93" s="157"/>
      <c r="EA93" s="157"/>
      <c r="EB93" s="157"/>
      <c r="EC93" s="157"/>
      <c r="ED93" s="157"/>
      <c r="EE93" s="157"/>
      <c r="EF93" s="157"/>
      <c r="EG93" s="157"/>
      <c r="EH93" s="157"/>
      <c r="EI93" s="157"/>
      <c r="EJ93" s="157"/>
      <c r="EK93" s="157"/>
      <c r="EL93" s="157"/>
      <c r="EM93" s="157"/>
      <c r="EN93" s="157"/>
      <c r="EO93" s="157"/>
      <c r="EP93" s="157"/>
      <c r="EQ93" s="157"/>
      <c r="ER93" s="157"/>
      <c r="ES93" s="157"/>
      <c r="ET93" s="157"/>
      <c r="EU93" s="157"/>
      <c r="EV93" s="157"/>
      <c r="EW93" s="157"/>
      <c r="EX93" s="157"/>
      <c r="EY93" s="157"/>
      <c r="EZ93" s="157"/>
      <c r="FA93" s="157"/>
      <c r="FB93" s="157"/>
      <c r="FC93" s="157"/>
      <c r="FD93" s="157"/>
      <c r="FE93" s="157"/>
      <c r="FF93" s="157"/>
      <c r="FG93" s="157"/>
      <c r="FH93" s="157"/>
      <c r="FI93" s="157"/>
      <c r="FJ93" s="157"/>
      <c r="FK93" s="157"/>
      <c r="FL93" s="157"/>
      <c r="FM93" s="157"/>
      <c r="FN93" s="157"/>
      <c r="FO93" s="157"/>
      <c r="FP93" s="157"/>
      <c r="FQ93" s="157"/>
      <c r="FR93" s="157"/>
      <c r="FS93" s="157"/>
      <c r="FT93" s="157"/>
      <c r="FU93" s="157"/>
      <c r="FV93" s="157"/>
      <c r="FW93" s="157"/>
      <c r="FX93" s="157"/>
      <c r="FY93" s="157"/>
      <c r="FZ93" s="157"/>
      <c r="GA93" s="157"/>
      <c r="GB93" s="157"/>
      <c r="GC93" s="157"/>
      <c r="GD93" s="157"/>
      <c r="GE93" s="157"/>
      <c r="GF93" s="157"/>
      <c r="GG93" s="157"/>
      <c r="GH93" s="157"/>
      <c r="GI93" s="157"/>
      <c r="GJ93" s="157"/>
      <c r="GK93" s="157"/>
      <c r="GL93" s="157"/>
      <c r="GM93" s="157"/>
      <c r="GN93" s="157"/>
      <c r="GO93" s="157"/>
      <c r="GP93" s="157"/>
      <c r="GQ93" s="157"/>
      <c r="GR93" s="157"/>
      <c r="GS93" s="157"/>
      <c r="GT93" s="157"/>
      <c r="GU93" s="157"/>
      <c r="GV93" s="157"/>
      <c r="GW93" s="157"/>
      <c r="GX93" s="157"/>
      <c r="GY93" s="157"/>
      <c r="GZ93" s="157"/>
      <c r="HA93" s="157"/>
      <c r="HB93" s="157"/>
      <c r="HC93" s="157"/>
      <c r="HD93" s="157"/>
      <c r="HE93" s="157"/>
      <c r="HF93" s="157"/>
      <c r="HG93" s="157"/>
      <c r="HH93" s="157"/>
      <c r="HI93" s="157"/>
      <c r="HJ93" s="157"/>
      <c r="HK93" s="157"/>
      <c r="HL93" s="157"/>
      <c r="HM93" s="157"/>
      <c r="HN93" s="157"/>
      <c r="HO93" s="157"/>
      <c r="HP93" s="157"/>
      <c r="HQ93" s="157"/>
      <c r="HR93" s="157"/>
      <c r="HS93" s="157"/>
      <c r="HT93" s="157"/>
      <c r="HU93" s="157"/>
      <c r="HV93" s="157"/>
      <c r="HW93" s="157"/>
      <c r="HX93" s="157"/>
      <c r="HY93" s="157"/>
      <c r="HZ93" s="157"/>
      <c r="IA93" s="157"/>
      <c r="IB93" s="157"/>
      <c r="IC93" s="157"/>
      <c r="ID93" s="157"/>
      <c r="IE93" s="157"/>
      <c r="IF93" s="157"/>
      <c r="IG93" s="157"/>
      <c r="IH93" s="157"/>
      <c r="II93" s="157"/>
      <c r="IJ93" s="157"/>
      <c r="IK93" s="157"/>
      <c r="IL93" s="157"/>
      <c r="IM93" s="157"/>
      <c r="IN93" s="157"/>
      <c r="IO93" s="157"/>
      <c r="IP93" s="157"/>
      <c r="IQ93" s="157"/>
      <c r="IR93" s="157"/>
      <c r="IS93" s="157"/>
      <c r="IT93" s="157"/>
      <c r="IU93" s="157"/>
      <c r="IV93" s="157"/>
      <c r="IW93" s="157"/>
      <c r="IX93" s="157"/>
      <c r="IY93" s="157"/>
      <c r="IZ93" s="157"/>
      <c r="JA93" s="157"/>
      <c r="JB93" s="157"/>
      <c r="JC93" s="157"/>
      <c r="JD93" s="157"/>
      <c r="JE93" s="157"/>
      <c r="JF93" s="157"/>
      <c r="JG93" s="157"/>
      <c r="JH93" s="157"/>
      <c r="JI93" s="157"/>
      <c r="JJ93" s="157"/>
      <c r="JK93" s="157"/>
      <c r="JL93" s="157"/>
      <c r="JM93" s="157"/>
      <c r="JN93" s="157"/>
      <c r="JO93" s="157"/>
      <c r="JP93" s="157"/>
      <c r="JQ93" s="157"/>
      <c r="JR93" s="157"/>
      <c r="JS93" s="157"/>
      <c r="JT93" s="157"/>
      <c r="JU93" s="157"/>
      <c r="JV93" s="157"/>
      <c r="JW93" s="157"/>
      <c r="JX93" s="157"/>
      <c r="JY93" s="157"/>
      <c r="JZ93" s="157"/>
      <c r="KA93" s="157"/>
      <c r="KB93" s="157"/>
      <c r="KC93" s="157"/>
      <c r="KD93" s="157"/>
      <c r="KE93" s="157"/>
      <c r="KF93" s="157"/>
      <c r="KG93" s="157"/>
      <c r="KH93" s="157"/>
      <c r="KI93" s="157"/>
      <c r="KJ93" s="157"/>
      <c r="KK93" s="157"/>
      <c r="KL93" s="157"/>
      <c r="KM93" s="157"/>
      <c r="KN93" s="157"/>
      <c r="KO93" s="157"/>
      <c r="KP93" s="157"/>
      <c r="KQ93" s="157"/>
      <c r="KR93" s="157"/>
      <c r="KS93" s="157"/>
      <c r="KT93" s="157"/>
      <c r="KU93" s="157"/>
      <c r="KV93" s="157"/>
      <c r="KW93" s="157"/>
      <c r="KX93" s="157"/>
      <c r="KY93" s="157"/>
      <c r="KZ93" s="157"/>
      <c r="LA93" s="157"/>
      <c r="LB93" s="157"/>
      <c r="LC93" s="157"/>
      <c r="LD93" s="157"/>
      <c r="LE93" s="157"/>
      <c r="LF93" s="157"/>
      <c r="LG93" s="157"/>
      <c r="LH93" s="157"/>
      <c r="LI93" s="157"/>
      <c r="LJ93" s="157"/>
      <c r="LK93" s="157"/>
      <c r="LL93" s="157"/>
      <c r="LM93" s="157"/>
      <c r="LN93" s="157"/>
      <c r="LO93" s="157"/>
      <c r="LP93" s="157"/>
      <c r="LQ93" s="157"/>
      <c r="LR93" s="157"/>
      <c r="LS93" s="157"/>
      <c r="LT93" s="157"/>
      <c r="LU93" s="157"/>
      <c r="LV93" s="157"/>
      <c r="LW93" s="157"/>
      <c r="LX93" s="157"/>
      <c r="LY93" s="157"/>
      <c r="LZ93" s="157"/>
      <c r="MA93" s="157"/>
      <c r="MB93" s="157"/>
      <c r="MC93" s="157"/>
      <c r="MD93" s="157"/>
      <c r="ME93" s="157"/>
      <c r="MF93" s="157"/>
      <c r="MG93" s="157"/>
      <c r="MH93" s="157"/>
      <c r="MI93" s="157"/>
      <c r="MJ93" s="157"/>
      <c r="MK93" s="157"/>
      <c r="ML93" s="157"/>
      <c r="MM93" s="157"/>
      <c r="MN93" s="157"/>
      <c r="MO93" s="157"/>
      <c r="MP93" s="157"/>
      <c r="MQ93" s="157"/>
      <c r="MR93" s="157"/>
      <c r="MS93" s="157"/>
      <c r="MT93" s="157"/>
      <c r="MU93" s="157"/>
      <c r="MV93" s="157"/>
      <c r="MW93" s="157"/>
      <c r="MX93" s="157"/>
      <c r="MY93" s="157"/>
      <c r="MZ93" s="157"/>
      <c r="NA93" s="157"/>
      <c r="NB93" s="157"/>
      <c r="NC93" s="157"/>
      <c r="ND93" s="157"/>
      <c r="NE93" s="157"/>
      <c r="NF93" s="157"/>
      <c r="NG93" s="157"/>
      <c r="NH93" s="157"/>
      <c r="NI93" s="157"/>
      <c r="NJ93" s="157"/>
      <c r="NK93" s="157"/>
      <c r="NL93" s="157"/>
      <c r="NM93" s="157"/>
      <c r="NN93" s="157"/>
      <c r="NO93" s="157"/>
      <c r="NP93" s="157"/>
      <c r="NQ93" s="157"/>
      <c r="NR93" s="157"/>
      <c r="NS93" s="157"/>
      <c r="NT93" s="157"/>
      <c r="NU93" s="157"/>
      <c r="NV93" s="157"/>
      <c r="NW93" s="157"/>
      <c r="NX93" s="157"/>
      <c r="NY93" s="157"/>
      <c r="NZ93" s="157"/>
      <c r="OA93" s="157"/>
      <c r="OB93" s="157"/>
      <c r="OC93" s="157"/>
      <c r="OD93" s="157"/>
      <c r="OE93" s="157"/>
      <c r="OF93" s="157"/>
      <c r="OG93" s="157"/>
      <c r="OH93" s="157"/>
      <c r="OI93" s="157"/>
      <c r="OJ93" s="157"/>
      <c r="OK93" s="157"/>
      <c r="OL93" s="157"/>
      <c r="OM93" s="157"/>
      <c r="ON93" s="157"/>
      <c r="OO93" s="157"/>
      <c r="OP93" s="157"/>
      <c r="OQ93" s="157"/>
      <c r="OR93" s="157"/>
      <c r="OS93" s="157"/>
      <c r="OT93" s="157"/>
      <c r="OU93" s="157"/>
      <c r="OV93" s="157"/>
      <c r="OW93" s="157"/>
      <c r="OX93" s="157"/>
      <c r="OY93" s="157"/>
      <c r="OZ93" s="157"/>
      <c r="PA93" s="157"/>
      <c r="PB93" s="157"/>
      <c r="PC93" s="157"/>
      <c r="PD93" s="157"/>
      <c r="PE93" s="157"/>
      <c r="PF93" s="157"/>
      <c r="PG93" s="157"/>
      <c r="PH93" s="157"/>
      <c r="PI93" s="157"/>
      <c r="PJ93" s="157"/>
      <c r="PK93" s="157"/>
      <c r="PL93" s="157"/>
      <c r="PM93" s="157"/>
      <c r="PN93" s="157"/>
      <c r="PO93" s="157"/>
      <c r="PP93" s="157"/>
      <c r="PQ93" s="157"/>
      <c r="PR93" s="157"/>
      <c r="PS93" s="157"/>
      <c r="PT93" s="157"/>
      <c r="PU93" s="157"/>
      <c r="PV93" s="157"/>
      <c r="PW93" s="157"/>
      <c r="PX93" s="157"/>
      <c r="PY93" s="157"/>
      <c r="PZ93" s="157"/>
      <c r="QA93" s="157"/>
      <c r="QB93" s="157"/>
      <c r="QC93" s="157"/>
      <c r="QD93" s="157"/>
      <c r="QE93" s="157"/>
      <c r="QF93" s="157"/>
      <c r="QG93" s="157"/>
      <c r="QH93" s="157"/>
      <c r="QI93" s="157"/>
      <c r="QJ93" s="157"/>
      <c r="QK93" s="157"/>
      <c r="QL93" s="157"/>
      <c r="QM93" s="157"/>
      <c r="QN93" s="157"/>
      <c r="QO93" s="157"/>
      <c r="QP93" s="157"/>
      <c r="QQ93" s="157"/>
      <c r="QR93" s="157"/>
      <c r="QS93" s="157"/>
      <c r="QT93" s="157"/>
      <c r="QU93" s="157"/>
      <c r="QV93" s="157"/>
      <c r="QW93" s="157"/>
      <c r="QX93" s="157"/>
      <c r="QY93" s="157"/>
      <c r="QZ93" s="157"/>
      <c r="RA93" s="157"/>
      <c r="RB93" s="157"/>
      <c r="RC93" s="157"/>
      <c r="RD93" s="157"/>
      <c r="RE93" s="157"/>
      <c r="RF93" s="157"/>
      <c r="RG93" s="157"/>
      <c r="RH93" s="157"/>
      <c r="RI93" s="157"/>
      <c r="RJ93" s="157"/>
      <c r="RK93" s="157"/>
      <c r="RL93" s="157"/>
      <c r="RM93" s="157"/>
      <c r="RN93" s="157"/>
      <c r="RO93" s="157"/>
      <c r="RP93" s="157"/>
      <c r="RQ93" s="157"/>
      <c r="RR93" s="157"/>
      <c r="RS93" s="157"/>
      <c r="RT93" s="157"/>
      <c r="RU93" s="157"/>
      <c r="RV93" s="157"/>
      <c r="RW93" s="157"/>
      <c r="RX93" s="157"/>
      <c r="RY93" s="157"/>
      <c r="RZ93" s="157"/>
      <c r="SA93" s="157"/>
      <c r="SB93" s="157"/>
      <c r="SC93" s="157"/>
      <c r="SD93" s="157"/>
      <c r="SE93" s="157"/>
      <c r="SF93" s="157"/>
      <c r="SG93" s="157"/>
      <c r="SH93" s="157"/>
      <c r="SI93" s="157"/>
      <c r="SJ93" s="157"/>
      <c r="SK93" s="157"/>
      <c r="SL93" s="157"/>
      <c r="SM93" s="157"/>
      <c r="SN93" s="157"/>
      <c r="SO93" s="157"/>
      <c r="SP93" s="157"/>
      <c r="SQ93" s="157"/>
      <c r="SR93" s="157"/>
      <c r="SS93" s="157"/>
      <c r="ST93" s="157"/>
      <c r="SU93" s="157"/>
      <c r="SV93" s="157"/>
      <c r="SW93" s="157"/>
      <c r="SX93" s="157"/>
      <c r="SY93" s="157"/>
      <c r="SZ93" s="157"/>
      <c r="TA93" s="157"/>
      <c r="TB93" s="157"/>
      <c r="TC93" s="157"/>
      <c r="TD93" s="157"/>
      <c r="TE93" s="157"/>
      <c r="TF93" s="157"/>
      <c r="TG93" s="157"/>
      <c r="TH93" s="157"/>
      <c r="TI93" s="157"/>
      <c r="TJ93" s="157"/>
      <c r="TK93" s="157"/>
      <c r="TL93" s="157"/>
      <c r="TM93" s="157"/>
      <c r="TN93" s="157"/>
      <c r="TO93" s="157"/>
      <c r="TP93" s="157"/>
      <c r="TQ93" s="157"/>
      <c r="TR93" s="157"/>
      <c r="TS93" s="157"/>
      <c r="TT93" s="157"/>
      <c r="TU93" s="157"/>
      <c r="TV93" s="157"/>
      <c r="TW93" s="157"/>
      <c r="TX93" s="157"/>
      <c r="TY93" s="157"/>
      <c r="TZ93" s="157"/>
      <c r="UA93" s="157"/>
      <c r="UB93" s="157"/>
      <c r="UC93" s="157"/>
      <c r="UD93" s="157"/>
      <c r="UE93" s="157"/>
      <c r="UF93" s="157"/>
      <c r="UG93" s="157"/>
      <c r="UH93" s="157"/>
      <c r="UI93" s="157"/>
      <c r="UJ93" s="157"/>
      <c r="UK93" s="157"/>
      <c r="UL93" s="157"/>
      <c r="UM93" s="157"/>
      <c r="UN93" s="157"/>
      <c r="UO93" s="157"/>
      <c r="UP93" s="157"/>
      <c r="UQ93" s="157"/>
      <c r="UR93" s="157"/>
      <c r="US93" s="157"/>
      <c r="UT93" s="157"/>
      <c r="UU93" s="157"/>
      <c r="UV93" s="157"/>
      <c r="UW93" s="157"/>
      <c r="UX93" s="157"/>
      <c r="UY93" s="157"/>
      <c r="UZ93" s="157"/>
      <c r="VA93" s="157"/>
      <c r="VB93" s="157"/>
      <c r="VC93" s="157"/>
      <c r="VD93" s="157"/>
      <c r="VE93" s="157"/>
      <c r="VF93" s="157"/>
      <c r="VG93" s="157"/>
      <c r="VH93" s="157"/>
      <c r="VI93" s="157"/>
      <c r="VJ93" s="157"/>
      <c r="VK93" s="157"/>
      <c r="VL93" s="157"/>
      <c r="VM93" s="157"/>
      <c r="VN93" s="157"/>
      <c r="VO93" s="157"/>
      <c r="VP93" s="157"/>
      <c r="VQ93" s="157"/>
      <c r="VR93" s="157"/>
      <c r="VS93" s="157"/>
      <c r="VT93" s="157"/>
      <c r="VU93" s="157"/>
      <c r="VV93" s="157"/>
      <c r="VW93" s="157"/>
      <c r="VX93" s="157"/>
      <c r="VY93" s="157"/>
      <c r="VZ93" s="157"/>
      <c r="WA93" s="157"/>
      <c r="WB93" s="157"/>
      <c r="WC93" s="157"/>
      <c r="WD93" s="157"/>
      <c r="WE93" s="157"/>
      <c r="WF93" s="157"/>
      <c r="WG93" s="157"/>
      <c r="WH93" s="157"/>
      <c r="WI93" s="157"/>
      <c r="WJ93" s="157"/>
      <c r="WK93" s="157"/>
      <c r="WL93" s="157"/>
      <c r="WM93" s="157"/>
      <c r="WN93" s="157"/>
      <c r="WO93" s="157"/>
      <c r="WP93" s="157"/>
      <c r="WQ93" s="157"/>
      <c r="WR93" s="157"/>
      <c r="WS93" s="157"/>
      <c r="WT93" s="157"/>
      <c r="WU93" s="157"/>
      <c r="WV93" s="157"/>
      <c r="WW93" s="157"/>
      <c r="WX93" s="157"/>
      <c r="WY93" s="157"/>
      <c r="WZ93" s="157"/>
      <c r="XA93" s="157"/>
      <c r="XB93" s="157"/>
      <c r="XC93" s="157"/>
      <c r="XD93" s="157"/>
      <c r="XE93" s="157"/>
      <c r="XF93" s="157"/>
      <c r="XG93" s="157"/>
      <c r="XH93" s="157"/>
      <c r="XI93" s="157"/>
      <c r="XJ93" s="157"/>
      <c r="XK93" s="157"/>
      <c r="XL93" s="157"/>
      <c r="XM93" s="157"/>
      <c r="XN93" s="157"/>
      <c r="XO93" s="157"/>
      <c r="XP93" s="157"/>
      <c r="XQ93" s="157"/>
      <c r="XR93" s="157"/>
      <c r="XS93" s="157"/>
      <c r="XT93" s="157"/>
      <c r="XU93" s="157"/>
      <c r="XV93" s="157"/>
      <c r="XW93" s="157"/>
      <c r="XX93" s="157"/>
      <c r="XY93" s="157"/>
      <c r="XZ93" s="157"/>
      <c r="YA93" s="157"/>
      <c r="YB93" s="157"/>
      <c r="YC93" s="157"/>
      <c r="YD93" s="157"/>
      <c r="YE93" s="157"/>
      <c r="YF93" s="157"/>
      <c r="YG93" s="157"/>
      <c r="YH93" s="157"/>
      <c r="YI93" s="157"/>
      <c r="YJ93" s="157"/>
      <c r="YK93" s="157"/>
      <c r="YL93" s="157"/>
      <c r="YM93" s="157"/>
      <c r="YN93" s="157"/>
      <c r="YO93" s="157"/>
      <c r="YP93" s="157"/>
      <c r="YQ93" s="157"/>
      <c r="YR93" s="157"/>
      <c r="YS93" s="157"/>
      <c r="YT93" s="157"/>
      <c r="YU93" s="157"/>
      <c r="YV93" s="157"/>
      <c r="YW93" s="157"/>
      <c r="YX93" s="157"/>
      <c r="YY93" s="157"/>
      <c r="YZ93" s="157"/>
      <c r="ZA93" s="157"/>
      <c r="ZB93" s="157"/>
      <c r="ZC93" s="157"/>
      <c r="ZD93" s="157"/>
      <c r="ZE93" s="157"/>
      <c r="ZF93" s="157"/>
      <c r="ZG93" s="157"/>
      <c r="ZH93" s="157"/>
      <c r="ZI93" s="157"/>
      <c r="ZJ93" s="157"/>
      <c r="ZK93" s="157"/>
      <c r="ZL93" s="157"/>
      <c r="ZM93" s="157"/>
      <c r="ZN93" s="157"/>
      <c r="ZO93" s="157"/>
      <c r="ZP93" s="157"/>
      <c r="ZQ93" s="157"/>
      <c r="ZR93" s="157"/>
      <c r="ZS93" s="157"/>
      <c r="ZT93" s="157"/>
      <c r="ZU93" s="157"/>
      <c r="ZV93" s="157"/>
      <c r="ZW93" s="157"/>
      <c r="ZX93" s="157"/>
      <c r="ZY93" s="157"/>
      <c r="ZZ93" s="157"/>
      <c r="AAA93" s="157"/>
      <c r="AAB93" s="157"/>
      <c r="AAC93" s="157"/>
      <c r="AAD93" s="157"/>
      <c r="AAE93" s="157"/>
      <c r="AAF93" s="157"/>
      <c r="AAG93" s="157"/>
      <c r="AAH93" s="157"/>
      <c r="AAI93" s="157"/>
      <c r="AAJ93" s="157"/>
      <c r="AAK93" s="157"/>
      <c r="AAL93" s="157"/>
      <c r="AAM93" s="157"/>
      <c r="AAN93" s="157"/>
      <c r="AAO93" s="157"/>
      <c r="AAP93" s="157"/>
      <c r="AAQ93" s="157"/>
      <c r="AAR93" s="157"/>
      <c r="AAS93" s="157"/>
      <c r="AAT93" s="157"/>
      <c r="AAU93" s="157"/>
      <c r="AAV93" s="157"/>
      <c r="AAW93" s="157"/>
      <c r="AAX93" s="157"/>
      <c r="AAY93" s="157"/>
      <c r="AAZ93" s="157"/>
      <c r="ABA93" s="157"/>
      <c r="ABB93" s="157"/>
      <c r="ABC93" s="157"/>
      <c r="ABD93" s="157"/>
      <c r="ABE93" s="157"/>
      <c r="ABF93" s="157"/>
      <c r="ABG93" s="157"/>
      <c r="ABH93" s="157"/>
      <c r="ABI93" s="157"/>
      <c r="ABJ93" s="157"/>
      <c r="ABK93" s="157"/>
      <c r="ABL93" s="157"/>
      <c r="ABM93" s="157"/>
      <c r="ABN93" s="157"/>
      <c r="ABO93" s="157"/>
      <c r="ABP93" s="157"/>
      <c r="ABQ93" s="157"/>
      <c r="ABR93" s="157"/>
      <c r="ABS93" s="157"/>
      <c r="ABT93" s="157"/>
      <c r="ABU93" s="157"/>
      <c r="ABV93" s="157"/>
      <c r="ABW93" s="157"/>
      <c r="ABX93" s="157"/>
      <c r="ABY93" s="157"/>
      <c r="ABZ93" s="157"/>
      <c r="ACA93" s="157"/>
      <c r="ACB93" s="157"/>
      <c r="ACC93" s="157"/>
      <c r="ACD93" s="157"/>
      <c r="ACE93" s="157"/>
      <c r="ACF93" s="157"/>
      <c r="ACG93" s="157"/>
      <c r="ACH93" s="157"/>
      <c r="ACI93" s="157"/>
      <c r="ACJ93" s="157"/>
      <c r="ACK93" s="157"/>
      <c r="ACL93" s="157"/>
      <c r="ACM93" s="157"/>
      <c r="ACN93" s="157"/>
      <c r="ACO93" s="157"/>
      <c r="ACP93" s="157"/>
      <c r="ACQ93" s="157"/>
      <c r="ACR93" s="157"/>
      <c r="ACS93" s="157"/>
      <c r="ACT93" s="157"/>
      <c r="ACU93" s="157"/>
      <c r="ACV93" s="157"/>
      <c r="ACW93" s="157"/>
      <c r="ACX93" s="157"/>
      <c r="ACY93" s="157"/>
      <c r="ACZ93" s="157"/>
      <c r="ADA93" s="157"/>
      <c r="ADB93" s="157"/>
      <c r="ADC93" s="157"/>
      <c r="ADD93" s="157"/>
      <c r="ADE93" s="157"/>
      <c r="ADF93" s="157"/>
      <c r="ADG93" s="157"/>
      <c r="ADH93" s="157"/>
      <c r="ADI93" s="157"/>
      <c r="ADJ93" s="157"/>
      <c r="ADK93" s="157"/>
      <c r="ADL93" s="157"/>
      <c r="ADM93" s="157"/>
      <c r="ADN93" s="157"/>
      <c r="ADO93" s="157"/>
      <c r="ADP93" s="157"/>
      <c r="ADQ93" s="157"/>
      <c r="ADR93" s="157"/>
      <c r="ADS93" s="157"/>
      <c r="ADT93" s="157"/>
      <c r="ADU93" s="157"/>
      <c r="ADV93" s="157"/>
      <c r="ADW93" s="157"/>
      <c r="ADX93" s="157"/>
      <c r="ADY93" s="157"/>
      <c r="ADZ93" s="157"/>
      <c r="AEA93" s="157"/>
      <c r="AEB93" s="157"/>
      <c r="AEC93" s="157"/>
      <c r="AED93" s="157"/>
      <c r="AEE93" s="157"/>
      <c r="AEF93" s="157"/>
      <c r="AEG93" s="157"/>
      <c r="AEH93" s="157"/>
      <c r="AEI93" s="157"/>
      <c r="AEJ93" s="157"/>
      <c r="AEK93" s="157"/>
      <c r="AEL93" s="157"/>
      <c r="AEM93" s="157"/>
      <c r="AEN93" s="157"/>
      <c r="AEO93" s="157"/>
      <c r="AEP93" s="157"/>
      <c r="AEQ93" s="157"/>
      <c r="AER93" s="157"/>
      <c r="AES93" s="157"/>
      <c r="AET93" s="157"/>
      <c r="AEU93" s="157"/>
      <c r="AEV93" s="157"/>
      <c r="AEW93" s="157"/>
      <c r="AEX93" s="157"/>
      <c r="AEY93" s="157"/>
      <c r="AEZ93" s="157"/>
      <c r="AFA93" s="157"/>
      <c r="AFB93" s="157"/>
      <c r="AFC93" s="157"/>
      <c r="AFD93" s="157"/>
      <c r="AFE93" s="157"/>
      <c r="AFF93" s="157"/>
      <c r="AFG93" s="157"/>
      <c r="AFH93" s="157"/>
      <c r="AFI93" s="157"/>
      <c r="AFJ93" s="157"/>
      <c r="AFK93" s="157"/>
      <c r="AFL93" s="157"/>
      <c r="AFM93" s="157"/>
      <c r="AFN93" s="157"/>
      <c r="AFO93" s="157"/>
      <c r="AFP93" s="157"/>
      <c r="AFQ93" s="157"/>
      <c r="AFR93" s="157"/>
      <c r="AFS93" s="157"/>
      <c r="AFT93" s="157"/>
      <c r="AFU93" s="157"/>
      <c r="AFV93" s="157"/>
      <c r="AFW93" s="157"/>
      <c r="AFX93" s="157"/>
      <c r="AFY93" s="157"/>
      <c r="AFZ93" s="157"/>
      <c r="AGA93" s="157"/>
      <c r="AGB93" s="157"/>
      <c r="AGC93" s="157"/>
      <c r="AGD93" s="157"/>
      <c r="AGE93" s="157"/>
      <c r="AGF93" s="157"/>
      <c r="AGG93" s="157"/>
      <c r="AGH93" s="157"/>
      <c r="AGI93" s="157"/>
      <c r="AGJ93" s="157"/>
      <c r="AGK93" s="157"/>
      <c r="AGL93" s="157"/>
      <c r="AGM93" s="157"/>
      <c r="AGN93" s="157"/>
      <c r="AGO93" s="157"/>
      <c r="AGP93" s="157"/>
      <c r="AGQ93" s="157"/>
      <c r="AGR93" s="157"/>
      <c r="AGS93" s="157"/>
      <c r="AGT93" s="157"/>
      <c r="AGU93" s="157"/>
      <c r="AGV93" s="157"/>
      <c r="AGW93" s="157"/>
      <c r="AGX93" s="157"/>
      <c r="AGY93" s="157"/>
      <c r="AGZ93" s="157"/>
      <c r="AHA93" s="157"/>
      <c r="AHB93" s="157"/>
      <c r="AHC93" s="157"/>
      <c r="AHD93" s="157"/>
      <c r="AHE93" s="157"/>
      <c r="AHF93" s="157"/>
      <c r="AHG93" s="157"/>
      <c r="AHH93" s="157"/>
      <c r="AHI93" s="157"/>
      <c r="AHJ93" s="157"/>
      <c r="AHK93" s="157"/>
      <c r="AHL93" s="157"/>
      <c r="AHM93" s="157"/>
      <c r="AHN93" s="157"/>
      <c r="AHO93" s="157"/>
      <c r="AHP93" s="157"/>
      <c r="AHQ93" s="157"/>
      <c r="AHR93" s="157"/>
      <c r="AHS93" s="157"/>
      <c r="AHT93" s="157"/>
      <c r="AHU93" s="157"/>
      <c r="AHV93" s="157"/>
      <c r="AHW93" s="157"/>
      <c r="AHX93" s="157"/>
      <c r="AHY93" s="157"/>
      <c r="AHZ93" s="157"/>
      <c r="AIA93" s="157"/>
      <c r="AIB93" s="157"/>
      <c r="AIC93" s="157"/>
      <c r="AID93" s="157"/>
      <c r="AIE93" s="157"/>
      <c r="AIF93" s="157"/>
      <c r="AIG93" s="157"/>
      <c r="AIH93" s="157"/>
      <c r="AII93" s="157"/>
      <c r="AIJ93" s="157"/>
      <c r="AIK93" s="157"/>
      <c r="AIL93" s="157"/>
      <c r="AIM93" s="157"/>
      <c r="AIN93" s="157"/>
      <c r="AIO93" s="157"/>
      <c r="AIP93" s="157"/>
      <c r="AIQ93" s="157"/>
      <c r="AIR93" s="157"/>
      <c r="AIS93" s="157"/>
      <c r="AIT93" s="157"/>
      <c r="AIU93" s="157"/>
      <c r="AIV93" s="157"/>
      <c r="AIW93" s="157"/>
      <c r="AIX93" s="157"/>
      <c r="AIY93" s="157"/>
      <c r="AIZ93" s="157"/>
      <c r="AJA93" s="157"/>
      <c r="AJB93" s="157"/>
      <c r="AJC93" s="157"/>
      <c r="AJD93" s="157"/>
      <c r="AJE93" s="157"/>
      <c r="AJF93" s="157"/>
      <c r="AJG93" s="157"/>
      <c r="AJH93" s="157"/>
      <c r="AJI93" s="157"/>
      <c r="AJJ93" s="157"/>
      <c r="AJK93" s="157"/>
      <c r="AJL93" s="157"/>
      <c r="AJM93" s="157"/>
      <c r="AJN93" s="157"/>
      <c r="AJO93" s="157"/>
      <c r="AJP93" s="157"/>
      <c r="AJQ93" s="157"/>
      <c r="AJR93" s="157"/>
      <c r="AJS93" s="157"/>
      <c r="AJT93" s="157"/>
      <c r="AJU93" s="157"/>
      <c r="AJV93" s="157"/>
      <c r="AJW93" s="157"/>
      <c r="AJX93" s="157"/>
      <c r="AJY93" s="157"/>
      <c r="AJZ93" s="157"/>
      <c r="AKA93" s="157"/>
      <c r="AKB93" s="157"/>
      <c r="AKC93" s="157"/>
      <c r="AKD93" s="157"/>
      <c r="AKE93" s="157"/>
      <c r="AKF93" s="157"/>
      <c r="AKG93" s="157"/>
      <c r="AKH93" s="157"/>
      <c r="AKI93" s="157"/>
      <c r="AKJ93" s="157"/>
      <c r="AKK93" s="157"/>
      <c r="AKL93" s="157"/>
      <c r="AKM93" s="157"/>
      <c r="AKN93" s="157"/>
      <c r="AKO93" s="157"/>
      <c r="AKP93" s="157"/>
      <c r="AKQ93" s="157"/>
      <c r="AKR93" s="157"/>
      <c r="AKS93" s="157"/>
      <c r="AKT93" s="157"/>
      <c r="AKU93" s="157"/>
      <c r="AKV93" s="157"/>
      <c r="AKW93" s="157"/>
      <c r="AKX93" s="157"/>
      <c r="AKY93" s="157"/>
      <c r="AKZ93" s="157"/>
      <c r="ALA93" s="157"/>
      <c r="ALB93" s="157"/>
      <c r="ALC93" s="157"/>
      <c r="ALD93" s="157"/>
      <c r="ALE93" s="157"/>
      <c r="ALF93" s="157"/>
      <c r="ALG93" s="157"/>
      <c r="ALH93" s="157"/>
      <c r="ALI93" s="157"/>
      <c r="ALJ93" s="157"/>
      <c r="ALK93" s="157"/>
      <c r="ALL93" s="157"/>
      <c r="ALM93" s="157"/>
      <c r="ALN93" s="157"/>
      <c r="ALO93" s="157"/>
      <c r="ALP93" s="157"/>
      <c r="ALQ93" s="157"/>
      <c r="ALR93" s="157"/>
      <c r="ALS93" s="157"/>
      <c r="ALT93" s="157"/>
      <c r="ALU93" s="157"/>
      <c r="ALV93" s="157"/>
      <c r="ALW93" s="157"/>
      <c r="ALX93" s="157"/>
      <c r="ALY93" s="157"/>
      <c r="ALZ93" s="157"/>
      <c r="AMA93" s="157"/>
      <c r="AMB93" s="157"/>
      <c r="AMC93" s="157"/>
      <c r="AMD93" s="157"/>
      <c r="AME93" s="157"/>
      <c r="AMF93" s="157"/>
      <c r="AMG93" s="157"/>
      <c r="AMH93" s="157"/>
      <c r="AMI93" s="157"/>
      <c r="AMJ93" s="157"/>
      <c r="AMK93" s="157"/>
    </row>
    <row r="94" spans="1:1025" s="158" customFormat="1">
      <c r="A94" s="154">
        <f>A93+1</f>
        <v>2</v>
      </c>
      <c r="B94" s="155" t="s">
        <v>326</v>
      </c>
      <c r="C94" s="154">
        <v>2016</v>
      </c>
      <c r="D94" s="159">
        <v>2976.59</v>
      </c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7"/>
      <c r="BJ94" s="157"/>
      <c r="BK94" s="157"/>
      <c r="BL94" s="157"/>
      <c r="BM94" s="157"/>
      <c r="BN94" s="157"/>
      <c r="BO94" s="157"/>
      <c r="BP94" s="157"/>
      <c r="BQ94" s="157"/>
      <c r="BR94" s="157"/>
      <c r="BS94" s="157"/>
      <c r="BT94" s="157"/>
      <c r="BU94" s="157"/>
      <c r="BV94" s="157"/>
      <c r="BW94" s="157"/>
      <c r="BX94" s="157"/>
      <c r="BY94" s="157"/>
      <c r="BZ94" s="157"/>
      <c r="CA94" s="157"/>
      <c r="CB94" s="157"/>
      <c r="CC94" s="157"/>
      <c r="CD94" s="157"/>
      <c r="CE94" s="157"/>
      <c r="CF94" s="157"/>
      <c r="CG94" s="157"/>
      <c r="CH94" s="157"/>
      <c r="CI94" s="157"/>
      <c r="CJ94" s="157"/>
      <c r="CK94" s="157"/>
      <c r="CL94" s="157"/>
      <c r="CM94" s="157"/>
      <c r="CN94" s="157"/>
      <c r="CO94" s="157"/>
      <c r="CP94" s="157"/>
      <c r="CQ94" s="157"/>
      <c r="CR94" s="157"/>
      <c r="CS94" s="157"/>
      <c r="CT94" s="157"/>
      <c r="CU94" s="157"/>
      <c r="CV94" s="157"/>
      <c r="CW94" s="157"/>
      <c r="CX94" s="157"/>
      <c r="CY94" s="157"/>
      <c r="CZ94" s="157"/>
      <c r="DA94" s="157"/>
      <c r="DB94" s="157"/>
      <c r="DC94" s="157"/>
      <c r="DD94" s="157"/>
      <c r="DE94" s="157"/>
      <c r="DF94" s="157"/>
      <c r="DG94" s="157"/>
      <c r="DH94" s="157"/>
      <c r="DI94" s="157"/>
      <c r="DJ94" s="157"/>
      <c r="DK94" s="157"/>
      <c r="DL94" s="157"/>
      <c r="DM94" s="157"/>
      <c r="DN94" s="157"/>
      <c r="DO94" s="157"/>
      <c r="DP94" s="157"/>
      <c r="DQ94" s="157"/>
      <c r="DR94" s="157"/>
      <c r="DS94" s="157"/>
      <c r="DT94" s="157"/>
      <c r="DU94" s="157"/>
      <c r="DV94" s="157"/>
      <c r="DW94" s="157"/>
      <c r="DX94" s="157"/>
      <c r="DY94" s="157"/>
      <c r="DZ94" s="157"/>
      <c r="EA94" s="157"/>
      <c r="EB94" s="157"/>
      <c r="EC94" s="157"/>
      <c r="ED94" s="157"/>
      <c r="EE94" s="157"/>
      <c r="EF94" s="157"/>
      <c r="EG94" s="157"/>
      <c r="EH94" s="157"/>
      <c r="EI94" s="157"/>
      <c r="EJ94" s="157"/>
      <c r="EK94" s="157"/>
      <c r="EL94" s="157"/>
      <c r="EM94" s="157"/>
      <c r="EN94" s="157"/>
      <c r="EO94" s="157"/>
      <c r="EP94" s="157"/>
      <c r="EQ94" s="157"/>
      <c r="ER94" s="157"/>
      <c r="ES94" s="157"/>
      <c r="ET94" s="157"/>
      <c r="EU94" s="157"/>
      <c r="EV94" s="157"/>
      <c r="EW94" s="157"/>
      <c r="EX94" s="157"/>
      <c r="EY94" s="157"/>
      <c r="EZ94" s="157"/>
      <c r="FA94" s="157"/>
      <c r="FB94" s="157"/>
      <c r="FC94" s="157"/>
      <c r="FD94" s="157"/>
      <c r="FE94" s="157"/>
      <c r="FF94" s="157"/>
      <c r="FG94" s="157"/>
      <c r="FH94" s="157"/>
      <c r="FI94" s="157"/>
      <c r="FJ94" s="157"/>
      <c r="FK94" s="157"/>
      <c r="FL94" s="157"/>
      <c r="FM94" s="157"/>
      <c r="FN94" s="157"/>
      <c r="FO94" s="157"/>
      <c r="FP94" s="157"/>
      <c r="FQ94" s="157"/>
      <c r="FR94" s="157"/>
      <c r="FS94" s="157"/>
      <c r="FT94" s="157"/>
      <c r="FU94" s="157"/>
      <c r="FV94" s="157"/>
      <c r="FW94" s="157"/>
      <c r="FX94" s="157"/>
      <c r="FY94" s="157"/>
      <c r="FZ94" s="157"/>
      <c r="GA94" s="157"/>
      <c r="GB94" s="157"/>
      <c r="GC94" s="157"/>
      <c r="GD94" s="157"/>
      <c r="GE94" s="157"/>
      <c r="GF94" s="157"/>
      <c r="GG94" s="157"/>
      <c r="GH94" s="157"/>
      <c r="GI94" s="157"/>
      <c r="GJ94" s="157"/>
      <c r="GK94" s="157"/>
      <c r="GL94" s="157"/>
      <c r="GM94" s="157"/>
      <c r="GN94" s="157"/>
      <c r="GO94" s="157"/>
      <c r="GP94" s="157"/>
      <c r="GQ94" s="157"/>
      <c r="GR94" s="157"/>
      <c r="GS94" s="157"/>
      <c r="GT94" s="157"/>
      <c r="GU94" s="157"/>
      <c r="GV94" s="157"/>
      <c r="GW94" s="157"/>
      <c r="GX94" s="157"/>
      <c r="GY94" s="157"/>
      <c r="GZ94" s="157"/>
      <c r="HA94" s="157"/>
      <c r="HB94" s="157"/>
      <c r="HC94" s="157"/>
      <c r="HD94" s="157"/>
      <c r="HE94" s="157"/>
      <c r="HF94" s="157"/>
      <c r="HG94" s="157"/>
      <c r="HH94" s="157"/>
      <c r="HI94" s="157"/>
      <c r="HJ94" s="157"/>
      <c r="HK94" s="157"/>
      <c r="HL94" s="157"/>
      <c r="HM94" s="157"/>
      <c r="HN94" s="157"/>
      <c r="HO94" s="157"/>
      <c r="HP94" s="157"/>
      <c r="HQ94" s="157"/>
      <c r="HR94" s="157"/>
      <c r="HS94" s="157"/>
      <c r="HT94" s="157"/>
      <c r="HU94" s="157"/>
      <c r="HV94" s="157"/>
      <c r="HW94" s="157"/>
      <c r="HX94" s="157"/>
      <c r="HY94" s="157"/>
      <c r="HZ94" s="157"/>
      <c r="IA94" s="157"/>
      <c r="IB94" s="157"/>
      <c r="IC94" s="157"/>
      <c r="ID94" s="157"/>
      <c r="IE94" s="157"/>
      <c r="IF94" s="157"/>
      <c r="IG94" s="157"/>
      <c r="IH94" s="157"/>
      <c r="II94" s="157"/>
      <c r="IJ94" s="157"/>
      <c r="IK94" s="157"/>
      <c r="IL94" s="157"/>
      <c r="IM94" s="157"/>
      <c r="IN94" s="157"/>
      <c r="IO94" s="157"/>
      <c r="IP94" s="157"/>
      <c r="IQ94" s="157"/>
      <c r="IR94" s="157"/>
      <c r="IS94" s="157"/>
      <c r="IT94" s="157"/>
      <c r="IU94" s="157"/>
      <c r="IV94" s="157"/>
      <c r="IW94" s="157"/>
      <c r="IX94" s="157"/>
      <c r="IY94" s="157"/>
      <c r="IZ94" s="157"/>
      <c r="JA94" s="157"/>
      <c r="JB94" s="157"/>
      <c r="JC94" s="157"/>
      <c r="JD94" s="157"/>
      <c r="JE94" s="157"/>
      <c r="JF94" s="157"/>
      <c r="JG94" s="157"/>
      <c r="JH94" s="157"/>
      <c r="JI94" s="157"/>
      <c r="JJ94" s="157"/>
      <c r="JK94" s="157"/>
      <c r="JL94" s="157"/>
      <c r="JM94" s="157"/>
      <c r="JN94" s="157"/>
      <c r="JO94" s="157"/>
      <c r="JP94" s="157"/>
      <c r="JQ94" s="157"/>
      <c r="JR94" s="157"/>
      <c r="JS94" s="157"/>
      <c r="JT94" s="157"/>
      <c r="JU94" s="157"/>
      <c r="JV94" s="157"/>
      <c r="JW94" s="157"/>
      <c r="JX94" s="157"/>
      <c r="JY94" s="157"/>
      <c r="JZ94" s="157"/>
      <c r="KA94" s="157"/>
      <c r="KB94" s="157"/>
      <c r="KC94" s="157"/>
      <c r="KD94" s="157"/>
      <c r="KE94" s="157"/>
      <c r="KF94" s="157"/>
      <c r="KG94" s="157"/>
      <c r="KH94" s="157"/>
      <c r="KI94" s="157"/>
      <c r="KJ94" s="157"/>
      <c r="KK94" s="157"/>
      <c r="KL94" s="157"/>
      <c r="KM94" s="157"/>
      <c r="KN94" s="157"/>
      <c r="KO94" s="157"/>
      <c r="KP94" s="157"/>
      <c r="KQ94" s="157"/>
      <c r="KR94" s="157"/>
      <c r="KS94" s="157"/>
      <c r="KT94" s="157"/>
      <c r="KU94" s="157"/>
      <c r="KV94" s="157"/>
      <c r="KW94" s="157"/>
      <c r="KX94" s="157"/>
      <c r="KY94" s="157"/>
      <c r="KZ94" s="157"/>
      <c r="LA94" s="157"/>
      <c r="LB94" s="157"/>
      <c r="LC94" s="157"/>
      <c r="LD94" s="157"/>
      <c r="LE94" s="157"/>
      <c r="LF94" s="157"/>
      <c r="LG94" s="157"/>
      <c r="LH94" s="157"/>
      <c r="LI94" s="157"/>
      <c r="LJ94" s="157"/>
      <c r="LK94" s="157"/>
      <c r="LL94" s="157"/>
      <c r="LM94" s="157"/>
      <c r="LN94" s="157"/>
      <c r="LO94" s="157"/>
      <c r="LP94" s="157"/>
      <c r="LQ94" s="157"/>
      <c r="LR94" s="157"/>
      <c r="LS94" s="157"/>
      <c r="LT94" s="157"/>
      <c r="LU94" s="157"/>
      <c r="LV94" s="157"/>
      <c r="LW94" s="157"/>
      <c r="LX94" s="157"/>
      <c r="LY94" s="157"/>
      <c r="LZ94" s="157"/>
      <c r="MA94" s="157"/>
      <c r="MB94" s="157"/>
      <c r="MC94" s="157"/>
      <c r="MD94" s="157"/>
      <c r="ME94" s="157"/>
      <c r="MF94" s="157"/>
      <c r="MG94" s="157"/>
      <c r="MH94" s="157"/>
      <c r="MI94" s="157"/>
      <c r="MJ94" s="157"/>
      <c r="MK94" s="157"/>
      <c r="ML94" s="157"/>
      <c r="MM94" s="157"/>
      <c r="MN94" s="157"/>
      <c r="MO94" s="157"/>
      <c r="MP94" s="157"/>
      <c r="MQ94" s="157"/>
      <c r="MR94" s="157"/>
      <c r="MS94" s="157"/>
      <c r="MT94" s="157"/>
      <c r="MU94" s="157"/>
      <c r="MV94" s="157"/>
      <c r="MW94" s="157"/>
      <c r="MX94" s="157"/>
      <c r="MY94" s="157"/>
      <c r="MZ94" s="157"/>
      <c r="NA94" s="157"/>
      <c r="NB94" s="157"/>
      <c r="NC94" s="157"/>
      <c r="ND94" s="157"/>
      <c r="NE94" s="157"/>
      <c r="NF94" s="157"/>
      <c r="NG94" s="157"/>
      <c r="NH94" s="157"/>
      <c r="NI94" s="157"/>
      <c r="NJ94" s="157"/>
      <c r="NK94" s="157"/>
      <c r="NL94" s="157"/>
      <c r="NM94" s="157"/>
      <c r="NN94" s="157"/>
      <c r="NO94" s="157"/>
      <c r="NP94" s="157"/>
      <c r="NQ94" s="157"/>
      <c r="NR94" s="157"/>
      <c r="NS94" s="157"/>
      <c r="NT94" s="157"/>
      <c r="NU94" s="157"/>
      <c r="NV94" s="157"/>
      <c r="NW94" s="157"/>
      <c r="NX94" s="157"/>
      <c r="NY94" s="157"/>
      <c r="NZ94" s="157"/>
      <c r="OA94" s="157"/>
      <c r="OB94" s="157"/>
      <c r="OC94" s="157"/>
      <c r="OD94" s="157"/>
      <c r="OE94" s="157"/>
      <c r="OF94" s="157"/>
      <c r="OG94" s="157"/>
      <c r="OH94" s="157"/>
      <c r="OI94" s="157"/>
      <c r="OJ94" s="157"/>
      <c r="OK94" s="157"/>
      <c r="OL94" s="157"/>
      <c r="OM94" s="157"/>
      <c r="ON94" s="157"/>
      <c r="OO94" s="157"/>
      <c r="OP94" s="157"/>
      <c r="OQ94" s="157"/>
      <c r="OR94" s="157"/>
      <c r="OS94" s="157"/>
      <c r="OT94" s="157"/>
      <c r="OU94" s="157"/>
      <c r="OV94" s="157"/>
      <c r="OW94" s="157"/>
      <c r="OX94" s="157"/>
      <c r="OY94" s="157"/>
      <c r="OZ94" s="157"/>
      <c r="PA94" s="157"/>
      <c r="PB94" s="157"/>
      <c r="PC94" s="157"/>
      <c r="PD94" s="157"/>
      <c r="PE94" s="157"/>
      <c r="PF94" s="157"/>
      <c r="PG94" s="157"/>
      <c r="PH94" s="157"/>
      <c r="PI94" s="157"/>
      <c r="PJ94" s="157"/>
      <c r="PK94" s="157"/>
      <c r="PL94" s="157"/>
      <c r="PM94" s="157"/>
      <c r="PN94" s="157"/>
      <c r="PO94" s="157"/>
      <c r="PP94" s="157"/>
      <c r="PQ94" s="157"/>
      <c r="PR94" s="157"/>
      <c r="PS94" s="157"/>
      <c r="PT94" s="157"/>
      <c r="PU94" s="157"/>
      <c r="PV94" s="157"/>
      <c r="PW94" s="157"/>
      <c r="PX94" s="157"/>
      <c r="PY94" s="157"/>
      <c r="PZ94" s="157"/>
      <c r="QA94" s="157"/>
      <c r="QB94" s="157"/>
      <c r="QC94" s="157"/>
      <c r="QD94" s="157"/>
      <c r="QE94" s="157"/>
      <c r="QF94" s="157"/>
      <c r="QG94" s="157"/>
      <c r="QH94" s="157"/>
      <c r="QI94" s="157"/>
      <c r="QJ94" s="157"/>
      <c r="QK94" s="157"/>
      <c r="QL94" s="157"/>
      <c r="QM94" s="157"/>
      <c r="QN94" s="157"/>
      <c r="QO94" s="157"/>
      <c r="QP94" s="157"/>
      <c r="QQ94" s="157"/>
      <c r="QR94" s="157"/>
      <c r="QS94" s="157"/>
      <c r="QT94" s="157"/>
      <c r="QU94" s="157"/>
      <c r="QV94" s="157"/>
      <c r="QW94" s="157"/>
      <c r="QX94" s="157"/>
      <c r="QY94" s="157"/>
      <c r="QZ94" s="157"/>
      <c r="RA94" s="157"/>
      <c r="RB94" s="157"/>
      <c r="RC94" s="157"/>
      <c r="RD94" s="157"/>
      <c r="RE94" s="157"/>
      <c r="RF94" s="157"/>
      <c r="RG94" s="157"/>
      <c r="RH94" s="157"/>
      <c r="RI94" s="157"/>
      <c r="RJ94" s="157"/>
      <c r="RK94" s="157"/>
      <c r="RL94" s="157"/>
      <c r="RM94" s="157"/>
      <c r="RN94" s="157"/>
      <c r="RO94" s="157"/>
      <c r="RP94" s="157"/>
      <c r="RQ94" s="157"/>
      <c r="RR94" s="157"/>
      <c r="RS94" s="157"/>
      <c r="RT94" s="157"/>
      <c r="RU94" s="157"/>
      <c r="RV94" s="157"/>
      <c r="RW94" s="157"/>
      <c r="RX94" s="157"/>
      <c r="RY94" s="157"/>
      <c r="RZ94" s="157"/>
      <c r="SA94" s="157"/>
      <c r="SB94" s="157"/>
      <c r="SC94" s="157"/>
      <c r="SD94" s="157"/>
      <c r="SE94" s="157"/>
      <c r="SF94" s="157"/>
      <c r="SG94" s="157"/>
      <c r="SH94" s="157"/>
      <c r="SI94" s="157"/>
      <c r="SJ94" s="157"/>
      <c r="SK94" s="157"/>
      <c r="SL94" s="157"/>
      <c r="SM94" s="157"/>
      <c r="SN94" s="157"/>
      <c r="SO94" s="157"/>
      <c r="SP94" s="157"/>
      <c r="SQ94" s="157"/>
      <c r="SR94" s="157"/>
      <c r="SS94" s="157"/>
      <c r="ST94" s="157"/>
      <c r="SU94" s="157"/>
      <c r="SV94" s="157"/>
      <c r="SW94" s="157"/>
      <c r="SX94" s="157"/>
      <c r="SY94" s="157"/>
      <c r="SZ94" s="157"/>
      <c r="TA94" s="157"/>
      <c r="TB94" s="157"/>
      <c r="TC94" s="157"/>
      <c r="TD94" s="157"/>
      <c r="TE94" s="157"/>
      <c r="TF94" s="157"/>
      <c r="TG94" s="157"/>
      <c r="TH94" s="157"/>
      <c r="TI94" s="157"/>
      <c r="TJ94" s="157"/>
      <c r="TK94" s="157"/>
      <c r="TL94" s="157"/>
      <c r="TM94" s="157"/>
      <c r="TN94" s="157"/>
      <c r="TO94" s="157"/>
      <c r="TP94" s="157"/>
      <c r="TQ94" s="157"/>
      <c r="TR94" s="157"/>
      <c r="TS94" s="157"/>
      <c r="TT94" s="157"/>
      <c r="TU94" s="157"/>
      <c r="TV94" s="157"/>
      <c r="TW94" s="157"/>
      <c r="TX94" s="157"/>
      <c r="TY94" s="157"/>
      <c r="TZ94" s="157"/>
      <c r="UA94" s="157"/>
      <c r="UB94" s="157"/>
      <c r="UC94" s="157"/>
      <c r="UD94" s="157"/>
      <c r="UE94" s="157"/>
      <c r="UF94" s="157"/>
      <c r="UG94" s="157"/>
      <c r="UH94" s="157"/>
      <c r="UI94" s="157"/>
      <c r="UJ94" s="157"/>
      <c r="UK94" s="157"/>
      <c r="UL94" s="157"/>
      <c r="UM94" s="157"/>
      <c r="UN94" s="157"/>
      <c r="UO94" s="157"/>
      <c r="UP94" s="157"/>
      <c r="UQ94" s="157"/>
      <c r="UR94" s="157"/>
      <c r="US94" s="157"/>
      <c r="UT94" s="157"/>
      <c r="UU94" s="157"/>
      <c r="UV94" s="157"/>
      <c r="UW94" s="157"/>
      <c r="UX94" s="157"/>
      <c r="UY94" s="157"/>
      <c r="UZ94" s="157"/>
      <c r="VA94" s="157"/>
      <c r="VB94" s="157"/>
      <c r="VC94" s="157"/>
      <c r="VD94" s="157"/>
      <c r="VE94" s="157"/>
      <c r="VF94" s="157"/>
      <c r="VG94" s="157"/>
      <c r="VH94" s="157"/>
      <c r="VI94" s="157"/>
      <c r="VJ94" s="157"/>
      <c r="VK94" s="157"/>
      <c r="VL94" s="157"/>
      <c r="VM94" s="157"/>
      <c r="VN94" s="157"/>
      <c r="VO94" s="157"/>
      <c r="VP94" s="157"/>
      <c r="VQ94" s="157"/>
      <c r="VR94" s="157"/>
      <c r="VS94" s="157"/>
      <c r="VT94" s="157"/>
      <c r="VU94" s="157"/>
      <c r="VV94" s="157"/>
      <c r="VW94" s="157"/>
      <c r="VX94" s="157"/>
      <c r="VY94" s="157"/>
      <c r="VZ94" s="157"/>
      <c r="WA94" s="157"/>
      <c r="WB94" s="157"/>
      <c r="WC94" s="157"/>
      <c r="WD94" s="157"/>
      <c r="WE94" s="157"/>
      <c r="WF94" s="157"/>
      <c r="WG94" s="157"/>
      <c r="WH94" s="157"/>
      <c r="WI94" s="157"/>
      <c r="WJ94" s="157"/>
      <c r="WK94" s="157"/>
      <c r="WL94" s="157"/>
      <c r="WM94" s="157"/>
      <c r="WN94" s="157"/>
      <c r="WO94" s="157"/>
      <c r="WP94" s="157"/>
      <c r="WQ94" s="157"/>
      <c r="WR94" s="157"/>
      <c r="WS94" s="157"/>
      <c r="WT94" s="157"/>
      <c r="WU94" s="157"/>
      <c r="WV94" s="157"/>
      <c r="WW94" s="157"/>
      <c r="WX94" s="157"/>
      <c r="WY94" s="157"/>
      <c r="WZ94" s="157"/>
      <c r="XA94" s="157"/>
      <c r="XB94" s="157"/>
      <c r="XC94" s="157"/>
      <c r="XD94" s="157"/>
      <c r="XE94" s="157"/>
      <c r="XF94" s="157"/>
      <c r="XG94" s="157"/>
      <c r="XH94" s="157"/>
      <c r="XI94" s="157"/>
      <c r="XJ94" s="157"/>
      <c r="XK94" s="157"/>
      <c r="XL94" s="157"/>
      <c r="XM94" s="157"/>
      <c r="XN94" s="157"/>
      <c r="XO94" s="157"/>
      <c r="XP94" s="157"/>
      <c r="XQ94" s="157"/>
      <c r="XR94" s="157"/>
      <c r="XS94" s="157"/>
      <c r="XT94" s="157"/>
      <c r="XU94" s="157"/>
      <c r="XV94" s="157"/>
      <c r="XW94" s="157"/>
      <c r="XX94" s="157"/>
      <c r="XY94" s="157"/>
      <c r="XZ94" s="157"/>
      <c r="YA94" s="157"/>
      <c r="YB94" s="157"/>
      <c r="YC94" s="157"/>
      <c r="YD94" s="157"/>
      <c r="YE94" s="157"/>
      <c r="YF94" s="157"/>
      <c r="YG94" s="157"/>
      <c r="YH94" s="157"/>
      <c r="YI94" s="157"/>
      <c r="YJ94" s="157"/>
      <c r="YK94" s="157"/>
      <c r="YL94" s="157"/>
      <c r="YM94" s="157"/>
      <c r="YN94" s="157"/>
      <c r="YO94" s="157"/>
      <c r="YP94" s="157"/>
      <c r="YQ94" s="157"/>
      <c r="YR94" s="157"/>
      <c r="YS94" s="157"/>
      <c r="YT94" s="157"/>
      <c r="YU94" s="157"/>
      <c r="YV94" s="157"/>
      <c r="YW94" s="157"/>
      <c r="YX94" s="157"/>
      <c r="YY94" s="157"/>
      <c r="YZ94" s="157"/>
      <c r="ZA94" s="157"/>
      <c r="ZB94" s="157"/>
      <c r="ZC94" s="157"/>
      <c r="ZD94" s="157"/>
      <c r="ZE94" s="157"/>
      <c r="ZF94" s="157"/>
      <c r="ZG94" s="157"/>
      <c r="ZH94" s="157"/>
      <c r="ZI94" s="157"/>
      <c r="ZJ94" s="157"/>
      <c r="ZK94" s="157"/>
      <c r="ZL94" s="157"/>
      <c r="ZM94" s="157"/>
      <c r="ZN94" s="157"/>
      <c r="ZO94" s="157"/>
      <c r="ZP94" s="157"/>
      <c r="ZQ94" s="157"/>
      <c r="ZR94" s="157"/>
      <c r="ZS94" s="157"/>
      <c r="ZT94" s="157"/>
      <c r="ZU94" s="157"/>
      <c r="ZV94" s="157"/>
      <c r="ZW94" s="157"/>
      <c r="ZX94" s="157"/>
      <c r="ZY94" s="157"/>
      <c r="ZZ94" s="157"/>
      <c r="AAA94" s="157"/>
      <c r="AAB94" s="157"/>
      <c r="AAC94" s="157"/>
      <c r="AAD94" s="157"/>
      <c r="AAE94" s="157"/>
      <c r="AAF94" s="157"/>
      <c r="AAG94" s="157"/>
      <c r="AAH94" s="157"/>
      <c r="AAI94" s="157"/>
      <c r="AAJ94" s="157"/>
      <c r="AAK94" s="157"/>
      <c r="AAL94" s="157"/>
      <c r="AAM94" s="157"/>
      <c r="AAN94" s="157"/>
      <c r="AAO94" s="157"/>
      <c r="AAP94" s="157"/>
      <c r="AAQ94" s="157"/>
      <c r="AAR94" s="157"/>
      <c r="AAS94" s="157"/>
      <c r="AAT94" s="157"/>
      <c r="AAU94" s="157"/>
      <c r="AAV94" s="157"/>
      <c r="AAW94" s="157"/>
      <c r="AAX94" s="157"/>
      <c r="AAY94" s="157"/>
      <c r="AAZ94" s="157"/>
      <c r="ABA94" s="157"/>
      <c r="ABB94" s="157"/>
      <c r="ABC94" s="157"/>
      <c r="ABD94" s="157"/>
      <c r="ABE94" s="157"/>
      <c r="ABF94" s="157"/>
      <c r="ABG94" s="157"/>
      <c r="ABH94" s="157"/>
      <c r="ABI94" s="157"/>
      <c r="ABJ94" s="157"/>
      <c r="ABK94" s="157"/>
      <c r="ABL94" s="157"/>
      <c r="ABM94" s="157"/>
      <c r="ABN94" s="157"/>
      <c r="ABO94" s="157"/>
      <c r="ABP94" s="157"/>
      <c r="ABQ94" s="157"/>
      <c r="ABR94" s="157"/>
      <c r="ABS94" s="157"/>
      <c r="ABT94" s="157"/>
      <c r="ABU94" s="157"/>
      <c r="ABV94" s="157"/>
      <c r="ABW94" s="157"/>
      <c r="ABX94" s="157"/>
      <c r="ABY94" s="157"/>
      <c r="ABZ94" s="157"/>
      <c r="ACA94" s="157"/>
      <c r="ACB94" s="157"/>
      <c r="ACC94" s="157"/>
      <c r="ACD94" s="157"/>
      <c r="ACE94" s="157"/>
      <c r="ACF94" s="157"/>
      <c r="ACG94" s="157"/>
      <c r="ACH94" s="157"/>
      <c r="ACI94" s="157"/>
      <c r="ACJ94" s="157"/>
      <c r="ACK94" s="157"/>
      <c r="ACL94" s="157"/>
      <c r="ACM94" s="157"/>
      <c r="ACN94" s="157"/>
      <c r="ACO94" s="157"/>
      <c r="ACP94" s="157"/>
      <c r="ACQ94" s="157"/>
      <c r="ACR94" s="157"/>
      <c r="ACS94" s="157"/>
      <c r="ACT94" s="157"/>
      <c r="ACU94" s="157"/>
      <c r="ACV94" s="157"/>
      <c r="ACW94" s="157"/>
      <c r="ACX94" s="157"/>
      <c r="ACY94" s="157"/>
      <c r="ACZ94" s="157"/>
      <c r="ADA94" s="157"/>
      <c r="ADB94" s="157"/>
      <c r="ADC94" s="157"/>
      <c r="ADD94" s="157"/>
      <c r="ADE94" s="157"/>
      <c r="ADF94" s="157"/>
      <c r="ADG94" s="157"/>
      <c r="ADH94" s="157"/>
      <c r="ADI94" s="157"/>
      <c r="ADJ94" s="157"/>
      <c r="ADK94" s="157"/>
      <c r="ADL94" s="157"/>
      <c r="ADM94" s="157"/>
      <c r="ADN94" s="157"/>
      <c r="ADO94" s="157"/>
      <c r="ADP94" s="157"/>
      <c r="ADQ94" s="157"/>
      <c r="ADR94" s="157"/>
      <c r="ADS94" s="157"/>
      <c r="ADT94" s="157"/>
      <c r="ADU94" s="157"/>
      <c r="ADV94" s="157"/>
      <c r="ADW94" s="157"/>
      <c r="ADX94" s="157"/>
      <c r="ADY94" s="157"/>
      <c r="ADZ94" s="157"/>
      <c r="AEA94" s="157"/>
      <c r="AEB94" s="157"/>
      <c r="AEC94" s="157"/>
      <c r="AED94" s="157"/>
      <c r="AEE94" s="157"/>
      <c r="AEF94" s="157"/>
      <c r="AEG94" s="157"/>
      <c r="AEH94" s="157"/>
      <c r="AEI94" s="157"/>
      <c r="AEJ94" s="157"/>
      <c r="AEK94" s="157"/>
      <c r="AEL94" s="157"/>
      <c r="AEM94" s="157"/>
      <c r="AEN94" s="157"/>
      <c r="AEO94" s="157"/>
      <c r="AEP94" s="157"/>
      <c r="AEQ94" s="157"/>
      <c r="AER94" s="157"/>
      <c r="AES94" s="157"/>
      <c r="AET94" s="157"/>
      <c r="AEU94" s="157"/>
      <c r="AEV94" s="157"/>
      <c r="AEW94" s="157"/>
      <c r="AEX94" s="157"/>
      <c r="AEY94" s="157"/>
      <c r="AEZ94" s="157"/>
      <c r="AFA94" s="157"/>
      <c r="AFB94" s="157"/>
      <c r="AFC94" s="157"/>
      <c r="AFD94" s="157"/>
      <c r="AFE94" s="157"/>
      <c r="AFF94" s="157"/>
      <c r="AFG94" s="157"/>
      <c r="AFH94" s="157"/>
      <c r="AFI94" s="157"/>
      <c r="AFJ94" s="157"/>
      <c r="AFK94" s="157"/>
      <c r="AFL94" s="157"/>
      <c r="AFM94" s="157"/>
      <c r="AFN94" s="157"/>
      <c r="AFO94" s="157"/>
      <c r="AFP94" s="157"/>
      <c r="AFQ94" s="157"/>
      <c r="AFR94" s="157"/>
      <c r="AFS94" s="157"/>
      <c r="AFT94" s="157"/>
      <c r="AFU94" s="157"/>
      <c r="AFV94" s="157"/>
      <c r="AFW94" s="157"/>
      <c r="AFX94" s="157"/>
      <c r="AFY94" s="157"/>
      <c r="AFZ94" s="157"/>
      <c r="AGA94" s="157"/>
      <c r="AGB94" s="157"/>
      <c r="AGC94" s="157"/>
      <c r="AGD94" s="157"/>
      <c r="AGE94" s="157"/>
      <c r="AGF94" s="157"/>
      <c r="AGG94" s="157"/>
      <c r="AGH94" s="157"/>
      <c r="AGI94" s="157"/>
      <c r="AGJ94" s="157"/>
      <c r="AGK94" s="157"/>
      <c r="AGL94" s="157"/>
      <c r="AGM94" s="157"/>
      <c r="AGN94" s="157"/>
      <c r="AGO94" s="157"/>
      <c r="AGP94" s="157"/>
      <c r="AGQ94" s="157"/>
      <c r="AGR94" s="157"/>
      <c r="AGS94" s="157"/>
      <c r="AGT94" s="157"/>
      <c r="AGU94" s="157"/>
      <c r="AGV94" s="157"/>
      <c r="AGW94" s="157"/>
      <c r="AGX94" s="157"/>
      <c r="AGY94" s="157"/>
      <c r="AGZ94" s="157"/>
      <c r="AHA94" s="157"/>
      <c r="AHB94" s="157"/>
      <c r="AHC94" s="157"/>
      <c r="AHD94" s="157"/>
      <c r="AHE94" s="157"/>
      <c r="AHF94" s="157"/>
      <c r="AHG94" s="157"/>
      <c r="AHH94" s="157"/>
      <c r="AHI94" s="157"/>
      <c r="AHJ94" s="157"/>
      <c r="AHK94" s="157"/>
      <c r="AHL94" s="157"/>
      <c r="AHM94" s="157"/>
      <c r="AHN94" s="157"/>
      <c r="AHO94" s="157"/>
      <c r="AHP94" s="157"/>
      <c r="AHQ94" s="157"/>
      <c r="AHR94" s="157"/>
      <c r="AHS94" s="157"/>
      <c r="AHT94" s="157"/>
      <c r="AHU94" s="157"/>
      <c r="AHV94" s="157"/>
      <c r="AHW94" s="157"/>
      <c r="AHX94" s="157"/>
      <c r="AHY94" s="157"/>
      <c r="AHZ94" s="157"/>
      <c r="AIA94" s="157"/>
      <c r="AIB94" s="157"/>
      <c r="AIC94" s="157"/>
      <c r="AID94" s="157"/>
      <c r="AIE94" s="157"/>
      <c r="AIF94" s="157"/>
      <c r="AIG94" s="157"/>
      <c r="AIH94" s="157"/>
      <c r="AII94" s="157"/>
      <c r="AIJ94" s="157"/>
      <c r="AIK94" s="157"/>
      <c r="AIL94" s="157"/>
      <c r="AIM94" s="157"/>
      <c r="AIN94" s="157"/>
      <c r="AIO94" s="157"/>
      <c r="AIP94" s="157"/>
      <c r="AIQ94" s="157"/>
      <c r="AIR94" s="157"/>
      <c r="AIS94" s="157"/>
      <c r="AIT94" s="157"/>
      <c r="AIU94" s="157"/>
      <c r="AIV94" s="157"/>
      <c r="AIW94" s="157"/>
      <c r="AIX94" s="157"/>
      <c r="AIY94" s="157"/>
      <c r="AIZ94" s="157"/>
      <c r="AJA94" s="157"/>
      <c r="AJB94" s="157"/>
      <c r="AJC94" s="157"/>
      <c r="AJD94" s="157"/>
      <c r="AJE94" s="157"/>
      <c r="AJF94" s="157"/>
      <c r="AJG94" s="157"/>
      <c r="AJH94" s="157"/>
      <c r="AJI94" s="157"/>
      <c r="AJJ94" s="157"/>
      <c r="AJK94" s="157"/>
      <c r="AJL94" s="157"/>
      <c r="AJM94" s="157"/>
      <c r="AJN94" s="157"/>
      <c r="AJO94" s="157"/>
      <c r="AJP94" s="157"/>
      <c r="AJQ94" s="157"/>
      <c r="AJR94" s="157"/>
      <c r="AJS94" s="157"/>
      <c r="AJT94" s="157"/>
      <c r="AJU94" s="157"/>
      <c r="AJV94" s="157"/>
      <c r="AJW94" s="157"/>
      <c r="AJX94" s="157"/>
      <c r="AJY94" s="157"/>
      <c r="AJZ94" s="157"/>
      <c r="AKA94" s="157"/>
      <c r="AKB94" s="157"/>
      <c r="AKC94" s="157"/>
      <c r="AKD94" s="157"/>
      <c r="AKE94" s="157"/>
      <c r="AKF94" s="157"/>
      <c r="AKG94" s="157"/>
      <c r="AKH94" s="157"/>
      <c r="AKI94" s="157"/>
      <c r="AKJ94" s="157"/>
      <c r="AKK94" s="157"/>
      <c r="AKL94" s="157"/>
      <c r="AKM94" s="157"/>
      <c r="AKN94" s="157"/>
      <c r="AKO94" s="157"/>
      <c r="AKP94" s="157"/>
      <c r="AKQ94" s="157"/>
      <c r="AKR94" s="157"/>
      <c r="AKS94" s="157"/>
      <c r="AKT94" s="157"/>
      <c r="AKU94" s="157"/>
      <c r="AKV94" s="157"/>
      <c r="AKW94" s="157"/>
      <c r="AKX94" s="157"/>
      <c r="AKY94" s="157"/>
      <c r="AKZ94" s="157"/>
      <c r="ALA94" s="157"/>
      <c r="ALB94" s="157"/>
      <c r="ALC94" s="157"/>
      <c r="ALD94" s="157"/>
      <c r="ALE94" s="157"/>
      <c r="ALF94" s="157"/>
      <c r="ALG94" s="157"/>
      <c r="ALH94" s="157"/>
      <c r="ALI94" s="157"/>
      <c r="ALJ94" s="157"/>
      <c r="ALK94" s="157"/>
      <c r="ALL94" s="157"/>
      <c r="ALM94" s="157"/>
      <c r="ALN94" s="157"/>
      <c r="ALO94" s="157"/>
      <c r="ALP94" s="157"/>
      <c r="ALQ94" s="157"/>
      <c r="ALR94" s="157"/>
      <c r="ALS94" s="157"/>
      <c r="ALT94" s="157"/>
      <c r="ALU94" s="157"/>
      <c r="ALV94" s="157"/>
      <c r="ALW94" s="157"/>
      <c r="ALX94" s="157"/>
      <c r="ALY94" s="157"/>
      <c r="ALZ94" s="157"/>
      <c r="AMA94" s="157"/>
      <c r="AMB94" s="157"/>
      <c r="AMC94" s="157"/>
      <c r="AMD94" s="157"/>
      <c r="AME94" s="157"/>
      <c r="AMF94" s="157"/>
      <c r="AMG94" s="157"/>
      <c r="AMH94" s="157"/>
      <c r="AMI94" s="157"/>
      <c r="AMJ94" s="157"/>
      <c r="AMK94" s="157"/>
    </row>
    <row r="95" spans="1:1025" s="158" customFormat="1">
      <c r="A95" s="154">
        <f t="shared" ref="A95:A100" si="0">A94+1</f>
        <v>3</v>
      </c>
      <c r="B95" s="160" t="s">
        <v>327</v>
      </c>
      <c r="C95" s="161">
        <v>2016</v>
      </c>
      <c r="D95" s="159">
        <v>2583</v>
      </c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  <c r="BT95" s="157"/>
      <c r="BU95" s="157"/>
      <c r="BV95" s="157"/>
      <c r="BW95" s="157"/>
      <c r="BX95" s="157"/>
      <c r="BY95" s="157"/>
      <c r="BZ95" s="157"/>
      <c r="CA95" s="157"/>
      <c r="CB95" s="157"/>
      <c r="CC95" s="157"/>
      <c r="CD95" s="157"/>
      <c r="CE95" s="157"/>
      <c r="CF95" s="157"/>
      <c r="CG95" s="157"/>
      <c r="CH95" s="157"/>
      <c r="CI95" s="157"/>
      <c r="CJ95" s="157"/>
      <c r="CK95" s="157"/>
      <c r="CL95" s="157"/>
      <c r="CM95" s="157"/>
      <c r="CN95" s="157"/>
      <c r="CO95" s="157"/>
      <c r="CP95" s="157"/>
      <c r="CQ95" s="157"/>
      <c r="CR95" s="157"/>
      <c r="CS95" s="157"/>
      <c r="CT95" s="157"/>
      <c r="CU95" s="157"/>
      <c r="CV95" s="157"/>
      <c r="CW95" s="157"/>
      <c r="CX95" s="157"/>
      <c r="CY95" s="157"/>
      <c r="CZ95" s="157"/>
      <c r="DA95" s="157"/>
      <c r="DB95" s="157"/>
      <c r="DC95" s="157"/>
      <c r="DD95" s="157"/>
      <c r="DE95" s="157"/>
      <c r="DF95" s="157"/>
      <c r="DG95" s="157"/>
      <c r="DH95" s="157"/>
      <c r="DI95" s="157"/>
      <c r="DJ95" s="157"/>
      <c r="DK95" s="157"/>
      <c r="DL95" s="157"/>
      <c r="DM95" s="157"/>
      <c r="DN95" s="157"/>
      <c r="DO95" s="157"/>
      <c r="DP95" s="157"/>
      <c r="DQ95" s="157"/>
      <c r="DR95" s="157"/>
      <c r="DS95" s="157"/>
      <c r="DT95" s="157"/>
      <c r="DU95" s="157"/>
      <c r="DV95" s="157"/>
      <c r="DW95" s="157"/>
      <c r="DX95" s="157"/>
      <c r="DY95" s="157"/>
      <c r="DZ95" s="157"/>
      <c r="EA95" s="157"/>
      <c r="EB95" s="157"/>
      <c r="EC95" s="157"/>
      <c r="ED95" s="157"/>
      <c r="EE95" s="157"/>
      <c r="EF95" s="157"/>
      <c r="EG95" s="157"/>
      <c r="EH95" s="157"/>
      <c r="EI95" s="157"/>
      <c r="EJ95" s="157"/>
      <c r="EK95" s="157"/>
      <c r="EL95" s="157"/>
      <c r="EM95" s="157"/>
      <c r="EN95" s="157"/>
      <c r="EO95" s="157"/>
      <c r="EP95" s="157"/>
      <c r="EQ95" s="157"/>
      <c r="ER95" s="157"/>
      <c r="ES95" s="157"/>
      <c r="ET95" s="157"/>
      <c r="EU95" s="157"/>
      <c r="EV95" s="157"/>
      <c r="EW95" s="157"/>
      <c r="EX95" s="157"/>
      <c r="EY95" s="157"/>
      <c r="EZ95" s="157"/>
      <c r="FA95" s="157"/>
      <c r="FB95" s="157"/>
      <c r="FC95" s="157"/>
      <c r="FD95" s="157"/>
      <c r="FE95" s="157"/>
      <c r="FF95" s="157"/>
      <c r="FG95" s="157"/>
      <c r="FH95" s="157"/>
      <c r="FI95" s="157"/>
      <c r="FJ95" s="157"/>
      <c r="FK95" s="157"/>
      <c r="FL95" s="157"/>
      <c r="FM95" s="157"/>
      <c r="FN95" s="157"/>
      <c r="FO95" s="157"/>
      <c r="FP95" s="157"/>
      <c r="FQ95" s="157"/>
      <c r="FR95" s="157"/>
      <c r="FS95" s="157"/>
      <c r="FT95" s="157"/>
      <c r="FU95" s="157"/>
      <c r="FV95" s="157"/>
      <c r="FW95" s="157"/>
      <c r="FX95" s="157"/>
      <c r="FY95" s="157"/>
      <c r="FZ95" s="157"/>
      <c r="GA95" s="157"/>
      <c r="GB95" s="157"/>
      <c r="GC95" s="157"/>
      <c r="GD95" s="157"/>
      <c r="GE95" s="157"/>
      <c r="GF95" s="157"/>
      <c r="GG95" s="157"/>
      <c r="GH95" s="157"/>
      <c r="GI95" s="157"/>
      <c r="GJ95" s="157"/>
      <c r="GK95" s="157"/>
      <c r="GL95" s="157"/>
      <c r="GM95" s="157"/>
      <c r="GN95" s="157"/>
      <c r="GO95" s="157"/>
      <c r="GP95" s="157"/>
      <c r="GQ95" s="157"/>
      <c r="GR95" s="157"/>
      <c r="GS95" s="157"/>
      <c r="GT95" s="157"/>
      <c r="GU95" s="157"/>
      <c r="GV95" s="157"/>
      <c r="GW95" s="157"/>
      <c r="GX95" s="157"/>
      <c r="GY95" s="157"/>
      <c r="GZ95" s="157"/>
      <c r="HA95" s="157"/>
      <c r="HB95" s="157"/>
      <c r="HC95" s="157"/>
      <c r="HD95" s="157"/>
      <c r="HE95" s="157"/>
      <c r="HF95" s="157"/>
      <c r="HG95" s="157"/>
      <c r="HH95" s="157"/>
      <c r="HI95" s="157"/>
      <c r="HJ95" s="157"/>
      <c r="HK95" s="157"/>
      <c r="HL95" s="157"/>
      <c r="HM95" s="157"/>
      <c r="HN95" s="157"/>
      <c r="HO95" s="157"/>
      <c r="HP95" s="157"/>
      <c r="HQ95" s="157"/>
      <c r="HR95" s="157"/>
      <c r="HS95" s="157"/>
      <c r="HT95" s="157"/>
      <c r="HU95" s="157"/>
      <c r="HV95" s="157"/>
      <c r="HW95" s="157"/>
      <c r="HX95" s="157"/>
      <c r="HY95" s="157"/>
      <c r="HZ95" s="157"/>
      <c r="IA95" s="157"/>
      <c r="IB95" s="157"/>
      <c r="IC95" s="157"/>
      <c r="ID95" s="157"/>
      <c r="IE95" s="157"/>
      <c r="IF95" s="157"/>
      <c r="IG95" s="157"/>
      <c r="IH95" s="157"/>
      <c r="II95" s="157"/>
      <c r="IJ95" s="157"/>
      <c r="IK95" s="157"/>
      <c r="IL95" s="157"/>
      <c r="IM95" s="157"/>
      <c r="IN95" s="157"/>
      <c r="IO95" s="157"/>
      <c r="IP95" s="157"/>
      <c r="IQ95" s="157"/>
      <c r="IR95" s="157"/>
      <c r="IS95" s="157"/>
      <c r="IT95" s="157"/>
      <c r="IU95" s="157"/>
      <c r="IV95" s="157"/>
      <c r="IW95" s="157"/>
      <c r="IX95" s="157"/>
      <c r="IY95" s="157"/>
      <c r="IZ95" s="157"/>
      <c r="JA95" s="157"/>
      <c r="JB95" s="157"/>
      <c r="JC95" s="157"/>
      <c r="JD95" s="157"/>
      <c r="JE95" s="157"/>
      <c r="JF95" s="157"/>
      <c r="JG95" s="157"/>
      <c r="JH95" s="157"/>
      <c r="JI95" s="157"/>
      <c r="JJ95" s="157"/>
      <c r="JK95" s="157"/>
      <c r="JL95" s="157"/>
      <c r="JM95" s="157"/>
      <c r="JN95" s="157"/>
      <c r="JO95" s="157"/>
      <c r="JP95" s="157"/>
      <c r="JQ95" s="157"/>
      <c r="JR95" s="157"/>
      <c r="JS95" s="157"/>
      <c r="JT95" s="157"/>
      <c r="JU95" s="157"/>
      <c r="JV95" s="157"/>
      <c r="JW95" s="157"/>
      <c r="JX95" s="157"/>
      <c r="JY95" s="157"/>
      <c r="JZ95" s="157"/>
      <c r="KA95" s="157"/>
      <c r="KB95" s="157"/>
      <c r="KC95" s="157"/>
      <c r="KD95" s="157"/>
      <c r="KE95" s="157"/>
      <c r="KF95" s="157"/>
      <c r="KG95" s="157"/>
      <c r="KH95" s="157"/>
      <c r="KI95" s="157"/>
      <c r="KJ95" s="157"/>
      <c r="KK95" s="157"/>
      <c r="KL95" s="157"/>
      <c r="KM95" s="157"/>
      <c r="KN95" s="157"/>
      <c r="KO95" s="157"/>
      <c r="KP95" s="157"/>
      <c r="KQ95" s="157"/>
      <c r="KR95" s="157"/>
      <c r="KS95" s="157"/>
      <c r="KT95" s="157"/>
      <c r="KU95" s="157"/>
      <c r="KV95" s="157"/>
      <c r="KW95" s="157"/>
      <c r="KX95" s="157"/>
      <c r="KY95" s="157"/>
      <c r="KZ95" s="157"/>
      <c r="LA95" s="157"/>
      <c r="LB95" s="157"/>
      <c r="LC95" s="157"/>
      <c r="LD95" s="157"/>
      <c r="LE95" s="157"/>
      <c r="LF95" s="157"/>
      <c r="LG95" s="157"/>
      <c r="LH95" s="157"/>
      <c r="LI95" s="157"/>
      <c r="LJ95" s="157"/>
      <c r="LK95" s="157"/>
      <c r="LL95" s="157"/>
      <c r="LM95" s="157"/>
      <c r="LN95" s="157"/>
      <c r="LO95" s="157"/>
      <c r="LP95" s="157"/>
      <c r="LQ95" s="157"/>
      <c r="LR95" s="157"/>
      <c r="LS95" s="157"/>
      <c r="LT95" s="157"/>
      <c r="LU95" s="157"/>
      <c r="LV95" s="157"/>
      <c r="LW95" s="157"/>
      <c r="LX95" s="157"/>
      <c r="LY95" s="157"/>
      <c r="LZ95" s="157"/>
      <c r="MA95" s="157"/>
      <c r="MB95" s="157"/>
      <c r="MC95" s="157"/>
      <c r="MD95" s="157"/>
      <c r="ME95" s="157"/>
      <c r="MF95" s="157"/>
      <c r="MG95" s="157"/>
      <c r="MH95" s="157"/>
      <c r="MI95" s="157"/>
      <c r="MJ95" s="157"/>
      <c r="MK95" s="157"/>
      <c r="ML95" s="157"/>
      <c r="MM95" s="157"/>
      <c r="MN95" s="157"/>
      <c r="MO95" s="157"/>
      <c r="MP95" s="157"/>
      <c r="MQ95" s="157"/>
      <c r="MR95" s="157"/>
      <c r="MS95" s="157"/>
      <c r="MT95" s="157"/>
      <c r="MU95" s="157"/>
      <c r="MV95" s="157"/>
      <c r="MW95" s="157"/>
      <c r="MX95" s="157"/>
      <c r="MY95" s="157"/>
      <c r="MZ95" s="157"/>
      <c r="NA95" s="157"/>
      <c r="NB95" s="157"/>
      <c r="NC95" s="157"/>
      <c r="ND95" s="157"/>
      <c r="NE95" s="157"/>
      <c r="NF95" s="157"/>
      <c r="NG95" s="157"/>
      <c r="NH95" s="157"/>
      <c r="NI95" s="157"/>
      <c r="NJ95" s="157"/>
      <c r="NK95" s="157"/>
      <c r="NL95" s="157"/>
      <c r="NM95" s="157"/>
      <c r="NN95" s="157"/>
      <c r="NO95" s="157"/>
      <c r="NP95" s="157"/>
      <c r="NQ95" s="157"/>
      <c r="NR95" s="157"/>
      <c r="NS95" s="157"/>
      <c r="NT95" s="157"/>
      <c r="NU95" s="157"/>
      <c r="NV95" s="157"/>
      <c r="NW95" s="157"/>
      <c r="NX95" s="157"/>
      <c r="NY95" s="157"/>
      <c r="NZ95" s="157"/>
      <c r="OA95" s="157"/>
      <c r="OB95" s="157"/>
      <c r="OC95" s="157"/>
      <c r="OD95" s="157"/>
      <c r="OE95" s="157"/>
      <c r="OF95" s="157"/>
      <c r="OG95" s="157"/>
      <c r="OH95" s="157"/>
      <c r="OI95" s="157"/>
      <c r="OJ95" s="157"/>
      <c r="OK95" s="157"/>
      <c r="OL95" s="157"/>
      <c r="OM95" s="157"/>
      <c r="ON95" s="157"/>
      <c r="OO95" s="157"/>
      <c r="OP95" s="157"/>
      <c r="OQ95" s="157"/>
      <c r="OR95" s="157"/>
      <c r="OS95" s="157"/>
      <c r="OT95" s="157"/>
      <c r="OU95" s="157"/>
      <c r="OV95" s="157"/>
      <c r="OW95" s="157"/>
      <c r="OX95" s="157"/>
      <c r="OY95" s="157"/>
      <c r="OZ95" s="157"/>
      <c r="PA95" s="157"/>
      <c r="PB95" s="157"/>
      <c r="PC95" s="157"/>
      <c r="PD95" s="157"/>
      <c r="PE95" s="157"/>
      <c r="PF95" s="157"/>
      <c r="PG95" s="157"/>
      <c r="PH95" s="157"/>
      <c r="PI95" s="157"/>
      <c r="PJ95" s="157"/>
      <c r="PK95" s="157"/>
      <c r="PL95" s="157"/>
      <c r="PM95" s="157"/>
      <c r="PN95" s="157"/>
      <c r="PO95" s="157"/>
      <c r="PP95" s="157"/>
      <c r="PQ95" s="157"/>
      <c r="PR95" s="157"/>
      <c r="PS95" s="157"/>
      <c r="PT95" s="157"/>
      <c r="PU95" s="157"/>
      <c r="PV95" s="157"/>
      <c r="PW95" s="157"/>
      <c r="PX95" s="157"/>
      <c r="PY95" s="157"/>
      <c r="PZ95" s="157"/>
      <c r="QA95" s="157"/>
      <c r="QB95" s="157"/>
      <c r="QC95" s="157"/>
      <c r="QD95" s="157"/>
      <c r="QE95" s="157"/>
      <c r="QF95" s="157"/>
      <c r="QG95" s="157"/>
      <c r="QH95" s="157"/>
      <c r="QI95" s="157"/>
      <c r="QJ95" s="157"/>
      <c r="QK95" s="157"/>
      <c r="QL95" s="157"/>
      <c r="QM95" s="157"/>
      <c r="QN95" s="157"/>
      <c r="QO95" s="157"/>
      <c r="QP95" s="157"/>
      <c r="QQ95" s="157"/>
      <c r="QR95" s="157"/>
      <c r="QS95" s="157"/>
      <c r="QT95" s="157"/>
      <c r="QU95" s="157"/>
      <c r="QV95" s="157"/>
      <c r="QW95" s="157"/>
      <c r="QX95" s="157"/>
      <c r="QY95" s="157"/>
      <c r="QZ95" s="157"/>
      <c r="RA95" s="157"/>
      <c r="RB95" s="157"/>
      <c r="RC95" s="157"/>
      <c r="RD95" s="157"/>
      <c r="RE95" s="157"/>
      <c r="RF95" s="157"/>
      <c r="RG95" s="157"/>
      <c r="RH95" s="157"/>
      <c r="RI95" s="157"/>
      <c r="RJ95" s="157"/>
      <c r="RK95" s="157"/>
      <c r="RL95" s="157"/>
      <c r="RM95" s="157"/>
      <c r="RN95" s="157"/>
      <c r="RO95" s="157"/>
      <c r="RP95" s="157"/>
      <c r="RQ95" s="157"/>
      <c r="RR95" s="157"/>
      <c r="RS95" s="157"/>
      <c r="RT95" s="157"/>
      <c r="RU95" s="157"/>
      <c r="RV95" s="157"/>
      <c r="RW95" s="157"/>
      <c r="RX95" s="157"/>
      <c r="RY95" s="157"/>
      <c r="RZ95" s="157"/>
      <c r="SA95" s="157"/>
      <c r="SB95" s="157"/>
      <c r="SC95" s="157"/>
      <c r="SD95" s="157"/>
      <c r="SE95" s="157"/>
      <c r="SF95" s="157"/>
      <c r="SG95" s="157"/>
      <c r="SH95" s="157"/>
      <c r="SI95" s="157"/>
      <c r="SJ95" s="157"/>
      <c r="SK95" s="157"/>
      <c r="SL95" s="157"/>
      <c r="SM95" s="157"/>
      <c r="SN95" s="157"/>
      <c r="SO95" s="157"/>
      <c r="SP95" s="157"/>
      <c r="SQ95" s="157"/>
      <c r="SR95" s="157"/>
      <c r="SS95" s="157"/>
      <c r="ST95" s="157"/>
      <c r="SU95" s="157"/>
      <c r="SV95" s="157"/>
      <c r="SW95" s="157"/>
      <c r="SX95" s="157"/>
      <c r="SY95" s="157"/>
      <c r="SZ95" s="157"/>
      <c r="TA95" s="157"/>
      <c r="TB95" s="157"/>
      <c r="TC95" s="157"/>
      <c r="TD95" s="157"/>
      <c r="TE95" s="157"/>
      <c r="TF95" s="157"/>
      <c r="TG95" s="157"/>
      <c r="TH95" s="157"/>
      <c r="TI95" s="157"/>
      <c r="TJ95" s="157"/>
      <c r="TK95" s="157"/>
      <c r="TL95" s="157"/>
      <c r="TM95" s="157"/>
      <c r="TN95" s="157"/>
      <c r="TO95" s="157"/>
      <c r="TP95" s="157"/>
      <c r="TQ95" s="157"/>
      <c r="TR95" s="157"/>
      <c r="TS95" s="157"/>
      <c r="TT95" s="157"/>
      <c r="TU95" s="157"/>
      <c r="TV95" s="157"/>
      <c r="TW95" s="157"/>
      <c r="TX95" s="157"/>
      <c r="TY95" s="157"/>
      <c r="TZ95" s="157"/>
      <c r="UA95" s="157"/>
      <c r="UB95" s="157"/>
      <c r="UC95" s="157"/>
      <c r="UD95" s="157"/>
      <c r="UE95" s="157"/>
      <c r="UF95" s="157"/>
      <c r="UG95" s="157"/>
      <c r="UH95" s="157"/>
      <c r="UI95" s="157"/>
      <c r="UJ95" s="157"/>
      <c r="UK95" s="157"/>
      <c r="UL95" s="157"/>
      <c r="UM95" s="157"/>
      <c r="UN95" s="157"/>
      <c r="UO95" s="157"/>
      <c r="UP95" s="157"/>
      <c r="UQ95" s="157"/>
      <c r="UR95" s="157"/>
      <c r="US95" s="157"/>
      <c r="UT95" s="157"/>
      <c r="UU95" s="157"/>
      <c r="UV95" s="157"/>
      <c r="UW95" s="157"/>
      <c r="UX95" s="157"/>
      <c r="UY95" s="157"/>
      <c r="UZ95" s="157"/>
      <c r="VA95" s="157"/>
      <c r="VB95" s="157"/>
      <c r="VC95" s="157"/>
      <c r="VD95" s="157"/>
      <c r="VE95" s="157"/>
      <c r="VF95" s="157"/>
      <c r="VG95" s="157"/>
      <c r="VH95" s="157"/>
      <c r="VI95" s="157"/>
      <c r="VJ95" s="157"/>
      <c r="VK95" s="157"/>
      <c r="VL95" s="157"/>
      <c r="VM95" s="157"/>
      <c r="VN95" s="157"/>
      <c r="VO95" s="157"/>
      <c r="VP95" s="157"/>
      <c r="VQ95" s="157"/>
      <c r="VR95" s="157"/>
      <c r="VS95" s="157"/>
      <c r="VT95" s="157"/>
      <c r="VU95" s="157"/>
      <c r="VV95" s="157"/>
      <c r="VW95" s="157"/>
      <c r="VX95" s="157"/>
      <c r="VY95" s="157"/>
      <c r="VZ95" s="157"/>
      <c r="WA95" s="157"/>
      <c r="WB95" s="157"/>
      <c r="WC95" s="157"/>
      <c r="WD95" s="157"/>
      <c r="WE95" s="157"/>
      <c r="WF95" s="157"/>
      <c r="WG95" s="157"/>
      <c r="WH95" s="157"/>
      <c r="WI95" s="157"/>
      <c r="WJ95" s="157"/>
      <c r="WK95" s="157"/>
      <c r="WL95" s="157"/>
      <c r="WM95" s="157"/>
      <c r="WN95" s="157"/>
      <c r="WO95" s="157"/>
      <c r="WP95" s="157"/>
      <c r="WQ95" s="157"/>
      <c r="WR95" s="157"/>
      <c r="WS95" s="157"/>
      <c r="WT95" s="157"/>
      <c r="WU95" s="157"/>
      <c r="WV95" s="157"/>
      <c r="WW95" s="157"/>
      <c r="WX95" s="157"/>
      <c r="WY95" s="157"/>
      <c r="WZ95" s="157"/>
      <c r="XA95" s="157"/>
      <c r="XB95" s="157"/>
      <c r="XC95" s="157"/>
      <c r="XD95" s="157"/>
      <c r="XE95" s="157"/>
      <c r="XF95" s="157"/>
      <c r="XG95" s="157"/>
      <c r="XH95" s="157"/>
      <c r="XI95" s="157"/>
      <c r="XJ95" s="157"/>
      <c r="XK95" s="157"/>
      <c r="XL95" s="157"/>
      <c r="XM95" s="157"/>
      <c r="XN95" s="157"/>
      <c r="XO95" s="157"/>
      <c r="XP95" s="157"/>
      <c r="XQ95" s="157"/>
      <c r="XR95" s="157"/>
      <c r="XS95" s="157"/>
      <c r="XT95" s="157"/>
      <c r="XU95" s="157"/>
      <c r="XV95" s="157"/>
      <c r="XW95" s="157"/>
      <c r="XX95" s="157"/>
      <c r="XY95" s="157"/>
      <c r="XZ95" s="157"/>
      <c r="YA95" s="157"/>
      <c r="YB95" s="157"/>
      <c r="YC95" s="157"/>
      <c r="YD95" s="157"/>
      <c r="YE95" s="157"/>
      <c r="YF95" s="157"/>
      <c r="YG95" s="157"/>
      <c r="YH95" s="157"/>
      <c r="YI95" s="157"/>
      <c r="YJ95" s="157"/>
      <c r="YK95" s="157"/>
      <c r="YL95" s="157"/>
      <c r="YM95" s="157"/>
      <c r="YN95" s="157"/>
      <c r="YO95" s="157"/>
      <c r="YP95" s="157"/>
      <c r="YQ95" s="157"/>
      <c r="YR95" s="157"/>
      <c r="YS95" s="157"/>
      <c r="YT95" s="157"/>
      <c r="YU95" s="157"/>
      <c r="YV95" s="157"/>
      <c r="YW95" s="157"/>
      <c r="YX95" s="157"/>
      <c r="YY95" s="157"/>
      <c r="YZ95" s="157"/>
      <c r="ZA95" s="157"/>
      <c r="ZB95" s="157"/>
      <c r="ZC95" s="157"/>
      <c r="ZD95" s="157"/>
      <c r="ZE95" s="157"/>
      <c r="ZF95" s="157"/>
      <c r="ZG95" s="157"/>
      <c r="ZH95" s="157"/>
      <c r="ZI95" s="157"/>
      <c r="ZJ95" s="157"/>
      <c r="ZK95" s="157"/>
      <c r="ZL95" s="157"/>
      <c r="ZM95" s="157"/>
      <c r="ZN95" s="157"/>
      <c r="ZO95" s="157"/>
      <c r="ZP95" s="157"/>
      <c r="ZQ95" s="157"/>
      <c r="ZR95" s="157"/>
      <c r="ZS95" s="157"/>
      <c r="ZT95" s="157"/>
      <c r="ZU95" s="157"/>
      <c r="ZV95" s="157"/>
      <c r="ZW95" s="157"/>
      <c r="ZX95" s="157"/>
      <c r="ZY95" s="157"/>
      <c r="ZZ95" s="157"/>
      <c r="AAA95" s="157"/>
      <c r="AAB95" s="157"/>
      <c r="AAC95" s="157"/>
      <c r="AAD95" s="157"/>
      <c r="AAE95" s="157"/>
      <c r="AAF95" s="157"/>
      <c r="AAG95" s="157"/>
      <c r="AAH95" s="157"/>
      <c r="AAI95" s="157"/>
      <c r="AAJ95" s="157"/>
      <c r="AAK95" s="157"/>
      <c r="AAL95" s="157"/>
      <c r="AAM95" s="157"/>
      <c r="AAN95" s="157"/>
      <c r="AAO95" s="157"/>
      <c r="AAP95" s="157"/>
      <c r="AAQ95" s="157"/>
      <c r="AAR95" s="157"/>
      <c r="AAS95" s="157"/>
      <c r="AAT95" s="157"/>
      <c r="AAU95" s="157"/>
      <c r="AAV95" s="157"/>
      <c r="AAW95" s="157"/>
      <c r="AAX95" s="157"/>
      <c r="AAY95" s="157"/>
      <c r="AAZ95" s="157"/>
      <c r="ABA95" s="157"/>
      <c r="ABB95" s="157"/>
      <c r="ABC95" s="157"/>
      <c r="ABD95" s="157"/>
      <c r="ABE95" s="157"/>
      <c r="ABF95" s="157"/>
      <c r="ABG95" s="157"/>
      <c r="ABH95" s="157"/>
      <c r="ABI95" s="157"/>
      <c r="ABJ95" s="157"/>
      <c r="ABK95" s="157"/>
      <c r="ABL95" s="157"/>
      <c r="ABM95" s="157"/>
      <c r="ABN95" s="157"/>
      <c r="ABO95" s="157"/>
      <c r="ABP95" s="157"/>
      <c r="ABQ95" s="157"/>
      <c r="ABR95" s="157"/>
      <c r="ABS95" s="157"/>
      <c r="ABT95" s="157"/>
      <c r="ABU95" s="157"/>
      <c r="ABV95" s="157"/>
      <c r="ABW95" s="157"/>
      <c r="ABX95" s="157"/>
      <c r="ABY95" s="157"/>
      <c r="ABZ95" s="157"/>
      <c r="ACA95" s="157"/>
      <c r="ACB95" s="157"/>
      <c r="ACC95" s="157"/>
      <c r="ACD95" s="157"/>
      <c r="ACE95" s="157"/>
      <c r="ACF95" s="157"/>
      <c r="ACG95" s="157"/>
      <c r="ACH95" s="157"/>
      <c r="ACI95" s="157"/>
      <c r="ACJ95" s="157"/>
      <c r="ACK95" s="157"/>
      <c r="ACL95" s="157"/>
      <c r="ACM95" s="157"/>
      <c r="ACN95" s="157"/>
      <c r="ACO95" s="157"/>
      <c r="ACP95" s="157"/>
      <c r="ACQ95" s="157"/>
      <c r="ACR95" s="157"/>
      <c r="ACS95" s="157"/>
      <c r="ACT95" s="157"/>
      <c r="ACU95" s="157"/>
      <c r="ACV95" s="157"/>
      <c r="ACW95" s="157"/>
      <c r="ACX95" s="157"/>
      <c r="ACY95" s="157"/>
      <c r="ACZ95" s="157"/>
      <c r="ADA95" s="157"/>
      <c r="ADB95" s="157"/>
      <c r="ADC95" s="157"/>
      <c r="ADD95" s="157"/>
      <c r="ADE95" s="157"/>
      <c r="ADF95" s="157"/>
      <c r="ADG95" s="157"/>
      <c r="ADH95" s="157"/>
      <c r="ADI95" s="157"/>
      <c r="ADJ95" s="157"/>
      <c r="ADK95" s="157"/>
      <c r="ADL95" s="157"/>
      <c r="ADM95" s="157"/>
      <c r="ADN95" s="157"/>
      <c r="ADO95" s="157"/>
      <c r="ADP95" s="157"/>
      <c r="ADQ95" s="157"/>
      <c r="ADR95" s="157"/>
      <c r="ADS95" s="157"/>
      <c r="ADT95" s="157"/>
      <c r="ADU95" s="157"/>
      <c r="ADV95" s="157"/>
      <c r="ADW95" s="157"/>
      <c r="ADX95" s="157"/>
      <c r="ADY95" s="157"/>
      <c r="ADZ95" s="157"/>
      <c r="AEA95" s="157"/>
      <c r="AEB95" s="157"/>
      <c r="AEC95" s="157"/>
      <c r="AED95" s="157"/>
      <c r="AEE95" s="157"/>
      <c r="AEF95" s="157"/>
      <c r="AEG95" s="157"/>
      <c r="AEH95" s="157"/>
      <c r="AEI95" s="157"/>
      <c r="AEJ95" s="157"/>
      <c r="AEK95" s="157"/>
      <c r="AEL95" s="157"/>
      <c r="AEM95" s="157"/>
      <c r="AEN95" s="157"/>
      <c r="AEO95" s="157"/>
      <c r="AEP95" s="157"/>
      <c r="AEQ95" s="157"/>
      <c r="AER95" s="157"/>
      <c r="AES95" s="157"/>
      <c r="AET95" s="157"/>
      <c r="AEU95" s="157"/>
      <c r="AEV95" s="157"/>
      <c r="AEW95" s="157"/>
      <c r="AEX95" s="157"/>
      <c r="AEY95" s="157"/>
      <c r="AEZ95" s="157"/>
      <c r="AFA95" s="157"/>
      <c r="AFB95" s="157"/>
      <c r="AFC95" s="157"/>
      <c r="AFD95" s="157"/>
      <c r="AFE95" s="157"/>
      <c r="AFF95" s="157"/>
      <c r="AFG95" s="157"/>
      <c r="AFH95" s="157"/>
      <c r="AFI95" s="157"/>
      <c r="AFJ95" s="157"/>
      <c r="AFK95" s="157"/>
      <c r="AFL95" s="157"/>
      <c r="AFM95" s="157"/>
      <c r="AFN95" s="157"/>
      <c r="AFO95" s="157"/>
      <c r="AFP95" s="157"/>
      <c r="AFQ95" s="157"/>
      <c r="AFR95" s="157"/>
      <c r="AFS95" s="157"/>
      <c r="AFT95" s="157"/>
      <c r="AFU95" s="157"/>
      <c r="AFV95" s="157"/>
      <c r="AFW95" s="157"/>
      <c r="AFX95" s="157"/>
      <c r="AFY95" s="157"/>
      <c r="AFZ95" s="157"/>
      <c r="AGA95" s="157"/>
      <c r="AGB95" s="157"/>
      <c r="AGC95" s="157"/>
      <c r="AGD95" s="157"/>
      <c r="AGE95" s="157"/>
      <c r="AGF95" s="157"/>
      <c r="AGG95" s="157"/>
      <c r="AGH95" s="157"/>
      <c r="AGI95" s="157"/>
      <c r="AGJ95" s="157"/>
      <c r="AGK95" s="157"/>
      <c r="AGL95" s="157"/>
      <c r="AGM95" s="157"/>
      <c r="AGN95" s="157"/>
      <c r="AGO95" s="157"/>
      <c r="AGP95" s="157"/>
      <c r="AGQ95" s="157"/>
      <c r="AGR95" s="157"/>
      <c r="AGS95" s="157"/>
      <c r="AGT95" s="157"/>
      <c r="AGU95" s="157"/>
      <c r="AGV95" s="157"/>
      <c r="AGW95" s="157"/>
      <c r="AGX95" s="157"/>
      <c r="AGY95" s="157"/>
      <c r="AGZ95" s="157"/>
      <c r="AHA95" s="157"/>
      <c r="AHB95" s="157"/>
      <c r="AHC95" s="157"/>
      <c r="AHD95" s="157"/>
      <c r="AHE95" s="157"/>
      <c r="AHF95" s="157"/>
      <c r="AHG95" s="157"/>
      <c r="AHH95" s="157"/>
      <c r="AHI95" s="157"/>
      <c r="AHJ95" s="157"/>
      <c r="AHK95" s="157"/>
      <c r="AHL95" s="157"/>
      <c r="AHM95" s="157"/>
      <c r="AHN95" s="157"/>
      <c r="AHO95" s="157"/>
      <c r="AHP95" s="157"/>
      <c r="AHQ95" s="157"/>
      <c r="AHR95" s="157"/>
      <c r="AHS95" s="157"/>
      <c r="AHT95" s="157"/>
      <c r="AHU95" s="157"/>
      <c r="AHV95" s="157"/>
      <c r="AHW95" s="157"/>
      <c r="AHX95" s="157"/>
      <c r="AHY95" s="157"/>
      <c r="AHZ95" s="157"/>
      <c r="AIA95" s="157"/>
      <c r="AIB95" s="157"/>
      <c r="AIC95" s="157"/>
      <c r="AID95" s="157"/>
      <c r="AIE95" s="157"/>
      <c r="AIF95" s="157"/>
      <c r="AIG95" s="157"/>
      <c r="AIH95" s="157"/>
      <c r="AII95" s="157"/>
      <c r="AIJ95" s="157"/>
      <c r="AIK95" s="157"/>
      <c r="AIL95" s="157"/>
      <c r="AIM95" s="157"/>
      <c r="AIN95" s="157"/>
      <c r="AIO95" s="157"/>
      <c r="AIP95" s="157"/>
      <c r="AIQ95" s="157"/>
      <c r="AIR95" s="157"/>
      <c r="AIS95" s="157"/>
      <c r="AIT95" s="157"/>
      <c r="AIU95" s="157"/>
      <c r="AIV95" s="157"/>
      <c r="AIW95" s="157"/>
      <c r="AIX95" s="157"/>
      <c r="AIY95" s="157"/>
      <c r="AIZ95" s="157"/>
      <c r="AJA95" s="157"/>
      <c r="AJB95" s="157"/>
      <c r="AJC95" s="157"/>
      <c r="AJD95" s="157"/>
      <c r="AJE95" s="157"/>
      <c r="AJF95" s="157"/>
      <c r="AJG95" s="157"/>
      <c r="AJH95" s="157"/>
      <c r="AJI95" s="157"/>
      <c r="AJJ95" s="157"/>
      <c r="AJK95" s="157"/>
      <c r="AJL95" s="157"/>
      <c r="AJM95" s="157"/>
      <c r="AJN95" s="157"/>
      <c r="AJO95" s="157"/>
      <c r="AJP95" s="157"/>
      <c r="AJQ95" s="157"/>
      <c r="AJR95" s="157"/>
      <c r="AJS95" s="157"/>
      <c r="AJT95" s="157"/>
      <c r="AJU95" s="157"/>
      <c r="AJV95" s="157"/>
      <c r="AJW95" s="157"/>
      <c r="AJX95" s="157"/>
      <c r="AJY95" s="157"/>
      <c r="AJZ95" s="157"/>
      <c r="AKA95" s="157"/>
      <c r="AKB95" s="157"/>
      <c r="AKC95" s="157"/>
      <c r="AKD95" s="157"/>
      <c r="AKE95" s="157"/>
      <c r="AKF95" s="157"/>
      <c r="AKG95" s="157"/>
      <c r="AKH95" s="157"/>
      <c r="AKI95" s="157"/>
      <c r="AKJ95" s="157"/>
      <c r="AKK95" s="157"/>
      <c r="AKL95" s="157"/>
      <c r="AKM95" s="157"/>
      <c r="AKN95" s="157"/>
      <c r="AKO95" s="157"/>
      <c r="AKP95" s="157"/>
      <c r="AKQ95" s="157"/>
      <c r="AKR95" s="157"/>
      <c r="AKS95" s="157"/>
      <c r="AKT95" s="157"/>
      <c r="AKU95" s="157"/>
      <c r="AKV95" s="157"/>
      <c r="AKW95" s="157"/>
      <c r="AKX95" s="157"/>
      <c r="AKY95" s="157"/>
      <c r="AKZ95" s="157"/>
      <c r="ALA95" s="157"/>
      <c r="ALB95" s="157"/>
      <c r="ALC95" s="157"/>
      <c r="ALD95" s="157"/>
      <c r="ALE95" s="157"/>
      <c r="ALF95" s="157"/>
      <c r="ALG95" s="157"/>
      <c r="ALH95" s="157"/>
      <c r="ALI95" s="157"/>
      <c r="ALJ95" s="157"/>
      <c r="ALK95" s="157"/>
      <c r="ALL95" s="157"/>
      <c r="ALM95" s="157"/>
      <c r="ALN95" s="157"/>
      <c r="ALO95" s="157"/>
      <c r="ALP95" s="157"/>
      <c r="ALQ95" s="157"/>
      <c r="ALR95" s="157"/>
      <c r="ALS95" s="157"/>
      <c r="ALT95" s="157"/>
      <c r="ALU95" s="157"/>
      <c r="ALV95" s="157"/>
      <c r="ALW95" s="157"/>
      <c r="ALX95" s="157"/>
      <c r="ALY95" s="157"/>
      <c r="ALZ95" s="157"/>
      <c r="AMA95" s="157"/>
      <c r="AMB95" s="157"/>
      <c r="AMC95" s="157"/>
      <c r="AMD95" s="157"/>
      <c r="AME95" s="157"/>
      <c r="AMF95" s="157"/>
      <c r="AMG95" s="157"/>
      <c r="AMH95" s="157"/>
      <c r="AMI95" s="157"/>
      <c r="AMJ95" s="157"/>
      <c r="AMK95" s="157"/>
    </row>
    <row r="96" spans="1:1025" s="158" customFormat="1">
      <c r="A96" s="154">
        <f t="shared" si="0"/>
        <v>4</v>
      </c>
      <c r="B96" s="160" t="s">
        <v>328</v>
      </c>
      <c r="C96" s="161">
        <v>2016</v>
      </c>
      <c r="D96" s="159">
        <v>2152.5</v>
      </c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57"/>
      <c r="BP96" s="157"/>
      <c r="BQ96" s="157"/>
      <c r="BR96" s="157"/>
      <c r="BS96" s="157"/>
      <c r="BT96" s="157"/>
      <c r="BU96" s="157"/>
      <c r="BV96" s="157"/>
      <c r="BW96" s="157"/>
      <c r="BX96" s="157"/>
      <c r="BY96" s="157"/>
      <c r="BZ96" s="157"/>
      <c r="CA96" s="157"/>
      <c r="CB96" s="157"/>
      <c r="CC96" s="157"/>
      <c r="CD96" s="157"/>
      <c r="CE96" s="157"/>
      <c r="CF96" s="157"/>
      <c r="CG96" s="157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7"/>
      <c r="CT96" s="157"/>
      <c r="CU96" s="157"/>
      <c r="CV96" s="157"/>
      <c r="CW96" s="157"/>
      <c r="CX96" s="157"/>
      <c r="CY96" s="157"/>
      <c r="CZ96" s="157"/>
      <c r="DA96" s="157"/>
      <c r="DB96" s="157"/>
      <c r="DC96" s="157"/>
      <c r="DD96" s="157"/>
      <c r="DE96" s="157"/>
      <c r="DF96" s="157"/>
      <c r="DG96" s="157"/>
      <c r="DH96" s="157"/>
      <c r="DI96" s="157"/>
      <c r="DJ96" s="157"/>
      <c r="DK96" s="157"/>
      <c r="DL96" s="157"/>
      <c r="DM96" s="157"/>
      <c r="DN96" s="157"/>
      <c r="DO96" s="157"/>
      <c r="DP96" s="157"/>
      <c r="DQ96" s="157"/>
      <c r="DR96" s="157"/>
      <c r="DS96" s="157"/>
      <c r="DT96" s="157"/>
      <c r="DU96" s="157"/>
      <c r="DV96" s="157"/>
      <c r="DW96" s="157"/>
      <c r="DX96" s="157"/>
      <c r="DY96" s="157"/>
      <c r="DZ96" s="157"/>
      <c r="EA96" s="157"/>
      <c r="EB96" s="157"/>
      <c r="EC96" s="157"/>
      <c r="ED96" s="157"/>
      <c r="EE96" s="157"/>
      <c r="EF96" s="157"/>
      <c r="EG96" s="157"/>
      <c r="EH96" s="157"/>
      <c r="EI96" s="157"/>
      <c r="EJ96" s="157"/>
      <c r="EK96" s="157"/>
      <c r="EL96" s="157"/>
      <c r="EM96" s="157"/>
      <c r="EN96" s="157"/>
      <c r="EO96" s="157"/>
      <c r="EP96" s="157"/>
      <c r="EQ96" s="157"/>
      <c r="ER96" s="157"/>
      <c r="ES96" s="157"/>
      <c r="ET96" s="157"/>
      <c r="EU96" s="157"/>
      <c r="EV96" s="157"/>
      <c r="EW96" s="157"/>
      <c r="EX96" s="157"/>
      <c r="EY96" s="157"/>
      <c r="EZ96" s="157"/>
      <c r="FA96" s="157"/>
      <c r="FB96" s="157"/>
      <c r="FC96" s="157"/>
      <c r="FD96" s="157"/>
      <c r="FE96" s="157"/>
      <c r="FF96" s="157"/>
      <c r="FG96" s="157"/>
      <c r="FH96" s="157"/>
      <c r="FI96" s="157"/>
      <c r="FJ96" s="157"/>
      <c r="FK96" s="157"/>
      <c r="FL96" s="157"/>
      <c r="FM96" s="157"/>
      <c r="FN96" s="157"/>
      <c r="FO96" s="157"/>
      <c r="FP96" s="157"/>
      <c r="FQ96" s="157"/>
      <c r="FR96" s="157"/>
      <c r="FS96" s="157"/>
      <c r="FT96" s="157"/>
      <c r="FU96" s="157"/>
      <c r="FV96" s="157"/>
      <c r="FW96" s="157"/>
      <c r="FX96" s="157"/>
      <c r="FY96" s="157"/>
      <c r="FZ96" s="157"/>
      <c r="GA96" s="157"/>
      <c r="GB96" s="157"/>
      <c r="GC96" s="157"/>
      <c r="GD96" s="157"/>
      <c r="GE96" s="157"/>
      <c r="GF96" s="157"/>
      <c r="GG96" s="157"/>
      <c r="GH96" s="157"/>
      <c r="GI96" s="157"/>
      <c r="GJ96" s="157"/>
      <c r="GK96" s="157"/>
      <c r="GL96" s="157"/>
      <c r="GM96" s="157"/>
      <c r="GN96" s="157"/>
      <c r="GO96" s="157"/>
      <c r="GP96" s="157"/>
      <c r="GQ96" s="157"/>
      <c r="GR96" s="157"/>
      <c r="GS96" s="157"/>
      <c r="GT96" s="157"/>
      <c r="GU96" s="157"/>
      <c r="GV96" s="157"/>
      <c r="GW96" s="157"/>
      <c r="GX96" s="157"/>
      <c r="GY96" s="157"/>
      <c r="GZ96" s="157"/>
      <c r="HA96" s="157"/>
      <c r="HB96" s="157"/>
      <c r="HC96" s="157"/>
      <c r="HD96" s="157"/>
      <c r="HE96" s="157"/>
      <c r="HF96" s="157"/>
      <c r="HG96" s="157"/>
      <c r="HH96" s="157"/>
      <c r="HI96" s="157"/>
      <c r="HJ96" s="157"/>
      <c r="HK96" s="157"/>
      <c r="HL96" s="157"/>
      <c r="HM96" s="157"/>
      <c r="HN96" s="157"/>
      <c r="HO96" s="157"/>
      <c r="HP96" s="157"/>
      <c r="HQ96" s="157"/>
      <c r="HR96" s="157"/>
      <c r="HS96" s="157"/>
      <c r="HT96" s="157"/>
      <c r="HU96" s="157"/>
      <c r="HV96" s="157"/>
      <c r="HW96" s="157"/>
      <c r="HX96" s="157"/>
      <c r="HY96" s="157"/>
      <c r="HZ96" s="157"/>
      <c r="IA96" s="157"/>
      <c r="IB96" s="157"/>
      <c r="IC96" s="157"/>
      <c r="ID96" s="157"/>
      <c r="IE96" s="157"/>
      <c r="IF96" s="157"/>
      <c r="IG96" s="157"/>
      <c r="IH96" s="157"/>
      <c r="II96" s="157"/>
      <c r="IJ96" s="157"/>
      <c r="IK96" s="157"/>
      <c r="IL96" s="157"/>
      <c r="IM96" s="157"/>
      <c r="IN96" s="157"/>
      <c r="IO96" s="157"/>
      <c r="IP96" s="157"/>
      <c r="IQ96" s="157"/>
      <c r="IR96" s="157"/>
      <c r="IS96" s="157"/>
      <c r="IT96" s="157"/>
      <c r="IU96" s="157"/>
      <c r="IV96" s="157"/>
      <c r="IW96" s="157"/>
      <c r="IX96" s="157"/>
      <c r="IY96" s="157"/>
      <c r="IZ96" s="157"/>
      <c r="JA96" s="157"/>
      <c r="JB96" s="157"/>
      <c r="JC96" s="157"/>
      <c r="JD96" s="157"/>
      <c r="JE96" s="157"/>
      <c r="JF96" s="157"/>
      <c r="JG96" s="157"/>
      <c r="JH96" s="157"/>
      <c r="JI96" s="157"/>
      <c r="JJ96" s="157"/>
      <c r="JK96" s="157"/>
      <c r="JL96" s="157"/>
      <c r="JM96" s="157"/>
      <c r="JN96" s="157"/>
      <c r="JO96" s="157"/>
      <c r="JP96" s="157"/>
      <c r="JQ96" s="157"/>
      <c r="JR96" s="157"/>
      <c r="JS96" s="157"/>
      <c r="JT96" s="157"/>
      <c r="JU96" s="157"/>
      <c r="JV96" s="157"/>
      <c r="JW96" s="157"/>
      <c r="JX96" s="157"/>
      <c r="JY96" s="157"/>
      <c r="JZ96" s="157"/>
      <c r="KA96" s="157"/>
      <c r="KB96" s="157"/>
      <c r="KC96" s="157"/>
      <c r="KD96" s="157"/>
      <c r="KE96" s="157"/>
      <c r="KF96" s="157"/>
      <c r="KG96" s="157"/>
      <c r="KH96" s="157"/>
      <c r="KI96" s="157"/>
      <c r="KJ96" s="157"/>
      <c r="KK96" s="157"/>
      <c r="KL96" s="157"/>
      <c r="KM96" s="157"/>
      <c r="KN96" s="157"/>
      <c r="KO96" s="157"/>
      <c r="KP96" s="157"/>
      <c r="KQ96" s="157"/>
      <c r="KR96" s="157"/>
      <c r="KS96" s="157"/>
      <c r="KT96" s="157"/>
      <c r="KU96" s="157"/>
      <c r="KV96" s="157"/>
      <c r="KW96" s="157"/>
      <c r="KX96" s="157"/>
      <c r="KY96" s="157"/>
      <c r="KZ96" s="157"/>
      <c r="LA96" s="157"/>
      <c r="LB96" s="157"/>
      <c r="LC96" s="157"/>
      <c r="LD96" s="157"/>
      <c r="LE96" s="157"/>
      <c r="LF96" s="157"/>
      <c r="LG96" s="157"/>
      <c r="LH96" s="157"/>
      <c r="LI96" s="157"/>
      <c r="LJ96" s="157"/>
      <c r="LK96" s="157"/>
      <c r="LL96" s="157"/>
      <c r="LM96" s="157"/>
      <c r="LN96" s="157"/>
      <c r="LO96" s="157"/>
      <c r="LP96" s="157"/>
      <c r="LQ96" s="157"/>
      <c r="LR96" s="157"/>
      <c r="LS96" s="157"/>
      <c r="LT96" s="157"/>
      <c r="LU96" s="157"/>
      <c r="LV96" s="157"/>
      <c r="LW96" s="157"/>
      <c r="LX96" s="157"/>
      <c r="LY96" s="157"/>
      <c r="LZ96" s="157"/>
      <c r="MA96" s="157"/>
      <c r="MB96" s="157"/>
      <c r="MC96" s="157"/>
      <c r="MD96" s="157"/>
      <c r="ME96" s="157"/>
      <c r="MF96" s="157"/>
      <c r="MG96" s="157"/>
      <c r="MH96" s="157"/>
      <c r="MI96" s="157"/>
      <c r="MJ96" s="157"/>
      <c r="MK96" s="157"/>
      <c r="ML96" s="157"/>
      <c r="MM96" s="157"/>
      <c r="MN96" s="157"/>
      <c r="MO96" s="157"/>
      <c r="MP96" s="157"/>
      <c r="MQ96" s="157"/>
      <c r="MR96" s="157"/>
      <c r="MS96" s="157"/>
      <c r="MT96" s="157"/>
      <c r="MU96" s="157"/>
      <c r="MV96" s="157"/>
      <c r="MW96" s="157"/>
      <c r="MX96" s="157"/>
      <c r="MY96" s="157"/>
      <c r="MZ96" s="157"/>
      <c r="NA96" s="157"/>
      <c r="NB96" s="157"/>
      <c r="NC96" s="157"/>
      <c r="ND96" s="157"/>
      <c r="NE96" s="157"/>
      <c r="NF96" s="157"/>
      <c r="NG96" s="157"/>
      <c r="NH96" s="157"/>
      <c r="NI96" s="157"/>
      <c r="NJ96" s="157"/>
      <c r="NK96" s="157"/>
      <c r="NL96" s="157"/>
      <c r="NM96" s="157"/>
      <c r="NN96" s="157"/>
      <c r="NO96" s="157"/>
      <c r="NP96" s="157"/>
      <c r="NQ96" s="157"/>
      <c r="NR96" s="157"/>
      <c r="NS96" s="157"/>
      <c r="NT96" s="157"/>
      <c r="NU96" s="157"/>
      <c r="NV96" s="157"/>
      <c r="NW96" s="157"/>
      <c r="NX96" s="157"/>
      <c r="NY96" s="157"/>
      <c r="NZ96" s="157"/>
      <c r="OA96" s="157"/>
      <c r="OB96" s="157"/>
      <c r="OC96" s="157"/>
      <c r="OD96" s="157"/>
      <c r="OE96" s="157"/>
      <c r="OF96" s="157"/>
      <c r="OG96" s="157"/>
      <c r="OH96" s="157"/>
      <c r="OI96" s="157"/>
      <c r="OJ96" s="157"/>
      <c r="OK96" s="157"/>
      <c r="OL96" s="157"/>
      <c r="OM96" s="157"/>
      <c r="ON96" s="157"/>
      <c r="OO96" s="157"/>
      <c r="OP96" s="157"/>
      <c r="OQ96" s="157"/>
      <c r="OR96" s="157"/>
      <c r="OS96" s="157"/>
      <c r="OT96" s="157"/>
      <c r="OU96" s="157"/>
      <c r="OV96" s="157"/>
      <c r="OW96" s="157"/>
      <c r="OX96" s="157"/>
      <c r="OY96" s="157"/>
      <c r="OZ96" s="157"/>
      <c r="PA96" s="157"/>
      <c r="PB96" s="157"/>
      <c r="PC96" s="157"/>
      <c r="PD96" s="157"/>
      <c r="PE96" s="157"/>
      <c r="PF96" s="157"/>
      <c r="PG96" s="157"/>
      <c r="PH96" s="157"/>
      <c r="PI96" s="157"/>
      <c r="PJ96" s="157"/>
      <c r="PK96" s="157"/>
      <c r="PL96" s="157"/>
      <c r="PM96" s="157"/>
      <c r="PN96" s="157"/>
      <c r="PO96" s="157"/>
      <c r="PP96" s="157"/>
      <c r="PQ96" s="157"/>
      <c r="PR96" s="157"/>
      <c r="PS96" s="157"/>
      <c r="PT96" s="157"/>
      <c r="PU96" s="157"/>
      <c r="PV96" s="157"/>
      <c r="PW96" s="157"/>
      <c r="PX96" s="157"/>
      <c r="PY96" s="157"/>
      <c r="PZ96" s="157"/>
      <c r="QA96" s="157"/>
      <c r="QB96" s="157"/>
      <c r="QC96" s="157"/>
      <c r="QD96" s="157"/>
      <c r="QE96" s="157"/>
      <c r="QF96" s="157"/>
      <c r="QG96" s="157"/>
      <c r="QH96" s="157"/>
      <c r="QI96" s="157"/>
      <c r="QJ96" s="157"/>
      <c r="QK96" s="157"/>
      <c r="QL96" s="157"/>
      <c r="QM96" s="157"/>
      <c r="QN96" s="157"/>
      <c r="QO96" s="157"/>
      <c r="QP96" s="157"/>
      <c r="QQ96" s="157"/>
      <c r="QR96" s="157"/>
      <c r="QS96" s="157"/>
      <c r="QT96" s="157"/>
      <c r="QU96" s="157"/>
      <c r="QV96" s="157"/>
      <c r="QW96" s="157"/>
      <c r="QX96" s="157"/>
      <c r="QY96" s="157"/>
      <c r="QZ96" s="157"/>
      <c r="RA96" s="157"/>
      <c r="RB96" s="157"/>
      <c r="RC96" s="157"/>
      <c r="RD96" s="157"/>
      <c r="RE96" s="157"/>
      <c r="RF96" s="157"/>
      <c r="RG96" s="157"/>
      <c r="RH96" s="157"/>
      <c r="RI96" s="157"/>
      <c r="RJ96" s="157"/>
      <c r="RK96" s="157"/>
      <c r="RL96" s="157"/>
      <c r="RM96" s="157"/>
      <c r="RN96" s="157"/>
      <c r="RO96" s="157"/>
      <c r="RP96" s="157"/>
      <c r="RQ96" s="157"/>
      <c r="RR96" s="157"/>
      <c r="RS96" s="157"/>
      <c r="RT96" s="157"/>
      <c r="RU96" s="157"/>
      <c r="RV96" s="157"/>
      <c r="RW96" s="157"/>
      <c r="RX96" s="157"/>
      <c r="RY96" s="157"/>
      <c r="RZ96" s="157"/>
      <c r="SA96" s="157"/>
      <c r="SB96" s="157"/>
      <c r="SC96" s="157"/>
      <c r="SD96" s="157"/>
      <c r="SE96" s="157"/>
      <c r="SF96" s="157"/>
      <c r="SG96" s="157"/>
      <c r="SH96" s="157"/>
      <c r="SI96" s="157"/>
      <c r="SJ96" s="157"/>
      <c r="SK96" s="157"/>
      <c r="SL96" s="157"/>
      <c r="SM96" s="157"/>
      <c r="SN96" s="157"/>
      <c r="SO96" s="157"/>
      <c r="SP96" s="157"/>
      <c r="SQ96" s="157"/>
      <c r="SR96" s="157"/>
      <c r="SS96" s="157"/>
      <c r="ST96" s="157"/>
      <c r="SU96" s="157"/>
      <c r="SV96" s="157"/>
      <c r="SW96" s="157"/>
      <c r="SX96" s="157"/>
      <c r="SY96" s="157"/>
      <c r="SZ96" s="157"/>
      <c r="TA96" s="157"/>
      <c r="TB96" s="157"/>
      <c r="TC96" s="157"/>
      <c r="TD96" s="157"/>
      <c r="TE96" s="157"/>
      <c r="TF96" s="157"/>
      <c r="TG96" s="157"/>
      <c r="TH96" s="157"/>
      <c r="TI96" s="157"/>
      <c r="TJ96" s="157"/>
      <c r="TK96" s="157"/>
      <c r="TL96" s="157"/>
      <c r="TM96" s="157"/>
      <c r="TN96" s="157"/>
      <c r="TO96" s="157"/>
      <c r="TP96" s="157"/>
      <c r="TQ96" s="157"/>
      <c r="TR96" s="157"/>
      <c r="TS96" s="157"/>
      <c r="TT96" s="157"/>
      <c r="TU96" s="157"/>
      <c r="TV96" s="157"/>
      <c r="TW96" s="157"/>
      <c r="TX96" s="157"/>
      <c r="TY96" s="157"/>
      <c r="TZ96" s="157"/>
      <c r="UA96" s="157"/>
      <c r="UB96" s="157"/>
      <c r="UC96" s="157"/>
      <c r="UD96" s="157"/>
      <c r="UE96" s="157"/>
      <c r="UF96" s="157"/>
      <c r="UG96" s="157"/>
      <c r="UH96" s="157"/>
      <c r="UI96" s="157"/>
      <c r="UJ96" s="157"/>
      <c r="UK96" s="157"/>
      <c r="UL96" s="157"/>
      <c r="UM96" s="157"/>
      <c r="UN96" s="157"/>
      <c r="UO96" s="157"/>
      <c r="UP96" s="157"/>
      <c r="UQ96" s="157"/>
      <c r="UR96" s="157"/>
      <c r="US96" s="157"/>
      <c r="UT96" s="157"/>
      <c r="UU96" s="157"/>
      <c r="UV96" s="157"/>
      <c r="UW96" s="157"/>
      <c r="UX96" s="157"/>
      <c r="UY96" s="157"/>
      <c r="UZ96" s="157"/>
      <c r="VA96" s="157"/>
      <c r="VB96" s="157"/>
      <c r="VC96" s="157"/>
      <c r="VD96" s="157"/>
      <c r="VE96" s="157"/>
      <c r="VF96" s="157"/>
      <c r="VG96" s="157"/>
      <c r="VH96" s="157"/>
      <c r="VI96" s="157"/>
      <c r="VJ96" s="157"/>
      <c r="VK96" s="157"/>
      <c r="VL96" s="157"/>
      <c r="VM96" s="157"/>
      <c r="VN96" s="157"/>
      <c r="VO96" s="157"/>
      <c r="VP96" s="157"/>
      <c r="VQ96" s="157"/>
      <c r="VR96" s="157"/>
      <c r="VS96" s="157"/>
      <c r="VT96" s="157"/>
      <c r="VU96" s="157"/>
      <c r="VV96" s="157"/>
      <c r="VW96" s="157"/>
      <c r="VX96" s="157"/>
      <c r="VY96" s="157"/>
      <c r="VZ96" s="157"/>
      <c r="WA96" s="157"/>
      <c r="WB96" s="157"/>
      <c r="WC96" s="157"/>
      <c r="WD96" s="157"/>
      <c r="WE96" s="157"/>
      <c r="WF96" s="157"/>
      <c r="WG96" s="157"/>
      <c r="WH96" s="157"/>
      <c r="WI96" s="157"/>
      <c r="WJ96" s="157"/>
      <c r="WK96" s="157"/>
      <c r="WL96" s="157"/>
      <c r="WM96" s="157"/>
      <c r="WN96" s="157"/>
      <c r="WO96" s="157"/>
      <c r="WP96" s="157"/>
      <c r="WQ96" s="157"/>
      <c r="WR96" s="157"/>
      <c r="WS96" s="157"/>
      <c r="WT96" s="157"/>
      <c r="WU96" s="157"/>
      <c r="WV96" s="157"/>
      <c r="WW96" s="157"/>
      <c r="WX96" s="157"/>
      <c r="WY96" s="157"/>
      <c r="WZ96" s="157"/>
      <c r="XA96" s="157"/>
      <c r="XB96" s="157"/>
      <c r="XC96" s="157"/>
      <c r="XD96" s="157"/>
      <c r="XE96" s="157"/>
      <c r="XF96" s="157"/>
      <c r="XG96" s="157"/>
      <c r="XH96" s="157"/>
      <c r="XI96" s="157"/>
      <c r="XJ96" s="157"/>
      <c r="XK96" s="157"/>
      <c r="XL96" s="157"/>
      <c r="XM96" s="157"/>
      <c r="XN96" s="157"/>
      <c r="XO96" s="157"/>
      <c r="XP96" s="157"/>
      <c r="XQ96" s="157"/>
      <c r="XR96" s="157"/>
      <c r="XS96" s="157"/>
      <c r="XT96" s="157"/>
      <c r="XU96" s="157"/>
      <c r="XV96" s="157"/>
      <c r="XW96" s="157"/>
      <c r="XX96" s="157"/>
      <c r="XY96" s="157"/>
      <c r="XZ96" s="157"/>
      <c r="YA96" s="157"/>
      <c r="YB96" s="157"/>
      <c r="YC96" s="157"/>
      <c r="YD96" s="157"/>
      <c r="YE96" s="157"/>
      <c r="YF96" s="157"/>
      <c r="YG96" s="157"/>
      <c r="YH96" s="157"/>
      <c r="YI96" s="157"/>
      <c r="YJ96" s="157"/>
      <c r="YK96" s="157"/>
      <c r="YL96" s="157"/>
      <c r="YM96" s="157"/>
      <c r="YN96" s="157"/>
      <c r="YO96" s="157"/>
      <c r="YP96" s="157"/>
      <c r="YQ96" s="157"/>
      <c r="YR96" s="157"/>
      <c r="YS96" s="157"/>
      <c r="YT96" s="157"/>
      <c r="YU96" s="157"/>
      <c r="YV96" s="157"/>
      <c r="YW96" s="157"/>
      <c r="YX96" s="157"/>
      <c r="YY96" s="157"/>
      <c r="YZ96" s="157"/>
      <c r="ZA96" s="157"/>
      <c r="ZB96" s="157"/>
      <c r="ZC96" s="157"/>
      <c r="ZD96" s="157"/>
      <c r="ZE96" s="157"/>
      <c r="ZF96" s="157"/>
      <c r="ZG96" s="157"/>
      <c r="ZH96" s="157"/>
      <c r="ZI96" s="157"/>
      <c r="ZJ96" s="157"/>
      <c r="ZK96" s="157"/>
      <c r="ZL96" s="157"/>
      <c r="ZM96" s="157"/>
      <c r="ZN96" s="157"/>
      <c r="ZO96" s="157"/>
      <c r="ZP96" s="157"/>
      <c r="ZQ96" s="157"/>
      <c r="ZR96" s="157"/>
      <c r="ZS96" s="157"/>
      <c r="ZT96" s="157"/>
      <c r="ZU96" s="157"/>
      <c r="ZV96" s="157"/>
      <c r="ZW96" s="157"/>
      <c r="ZX96" s="157"/>
      <c r="ZY96" s="157"/>
      <c r="ZZ96" s="157"/>
      <c r="AAA96" s="157"/>
      <c r="AAB96" s="157"/>
      <c r="AAC96" s="157"/>
      <c r="AAD96" s="157"/>
      <c r="AAE96" s="157"/>
      <c r="AAF96" s="157"/>
      <c r="AAG96" s="157"/>
      <c r="AAH96" s="157"/>
      <c r="AAI96" s="157"/>
      <c r="AAJ96" s="157"/>
      <c r="AAK96" s="157"/>
      <c r="AAL96" s="157"/>
      <c r="AAM96" s="157"/>
      <c r="AAN96" s="157"/>
      <c r="AAO96" s="157"/>
      <c r="AAP96" s="157"/>
      <c r="AAQ96" s="157"/>
      <c r="AAR96" s="157"/>
      <c r="AAS96" s="157"/>
      <c r="AAT96" s="157"/>
      <c r="AAU96" s="157"/>
      <c r="AAV96" s="157"/>
      <c r="AAW96" s="157"/>
      <c r="AAX96" s="157"/>
      <c r="AAY96" s="157"/>
      <c r="AAZ96" s="157"/>
      <c r="ABA96" s="157"/>
      <c r="ABB96" s="157"/>
      <c r="ABC96" s="157"/>
      <c r="ABD96" s="157"/>
      <c r="ABE96" s="157"/>
      <c r="ABF96" s="157"/>
      <c r="ABG96" s="157"/>
      <c r="ABH96" s="157"/>
      <c r="ABI96" s="157"/>
      <c r="ABJ96" s="157"/>
      <c r="ABK96" s="157"/>
      <c r="ABL96" s="157"/>
      <c r="ABM96" s="157"/>
      <c r="ABN96" s="157"/>
      <c r="ABO96" s="157"/>
      <c r="ABP96" s="157"/>
      <c r="ABQ96" s="157"/>
      <c r="ABR96" s="157"/>
      <c r="ABS96" s="157"/>
      <c r="ABT96" s="157"/>
      <c r="ABU96" s="157"/>
      <c r="ABV96" s="157"/>
      <c r="ABW96" s="157"/>
      <c r="ABX96" s="157"/>
      <c r="ABY96" s="157"/>
      <c r="ABZ96" s="157"/>
      <c r="ACA96" s="157"/>
      <c r="ACB96" s="157"/>
      <c r="ACC96" s="157"/>
      <c r="ACD96" s="157"/>
      <c r="ACE96" s="157"/>
      <c r="ACF96" s="157"/>
      <c r="ACG96" s="157"/>
      <c r="ACH96" s="157"/>
      <c r="ACI96" s="157"/>
      <c r="ACJ96" s="157"/>
      <c r="ACK96" s="157"/>
      <c r="ACL96" s="157"/>
      <c r="ACM96" s="157"/>
      <c r="ACN96" s="157"/>
      <c r="ACO96" s="157"/>
      <c r="ACP96" s="157"/>
      <c r="ACQ96" s="157"/>
      <c r="ACR96" s="157"/>
      <c r="ACS96" s="157"/>
      <c r="ACT96" s="157"/>
      <c r="ACU96" s="157"/>
      <c r="ACV96" s="157"/>
      <c r="ACW96" s="157"/>
      <c r="ACX96" s="157"/>
      <c r="ACY96" s="157"/>
      <c r="ACZ96" s="157"/>
      <c r="ADA96" s="157"/>
      <c r="ADB96" s="157"/>
      <c r="ADC96" s="157"/>
      <c r="ADD96" s="157"/>
      <c r="ADE96" s="157"/>
      <c r="ADF96" s="157"/>
      <c r="ADG96" s="157"/>
      <c r="ADH96" s="157"/>
      <c r="ADI96" s="157"/>
      <c r="ADJ96" s="157"/>
      <c r="ADK96" s="157"/>
      <c r="ADL96" s="157"/>
      <c r="ADM96" s="157"/>
      <c r="ADN96" s="157"/>
      <c r="ADO96" s="157"/>
      <c r="ADP96" s="157"/>
      <c r="ADQ96" s="157"/>
      <c r="ADR96" s="157"/>
      <c r="ADS96" s="157"/>
      <c r="ADT96" s="157"/>
      <c r="ADU96" s="157"/>
      <c r="ADV96" s="157"/>
      <c r="ADW96" s="157"/>
      <c r="ADX96" s="157"/>
      <c r="ADY96" s="157"/>
      <c r="ADZ96" s="157"/>
      <c r="AEA96" s="157"/>
      <c r="AEB96" s="157"/>
      <c r="AEC96" s="157"/>
      <c r="AED96" s="157"/>
      <c r="AEE96" s="157"/>
      <c r="AEF96" s="157"/>
      <c r="AEG96" s="157"/>
      <c r="AEH96" s="157"/>
      <c r="AEI96" s="157"/>
      <c r="AEJ96" s="157"/>
      <c r="AEK96" s="157"/>
      <c r="AEL96" s="157"/>
      <c r="AEM96" s="157"/>
      <c r="AEN96" s="157"/>
      <c r="AEO96" s="157"/>
      <c r="AEP96" s="157"/>
      <c r="AEQ96" s="157"/>
      <c r="AER96" s="157"/>
      <c r="AES96" s="157"/>
      <c r="AET96" s="157"/>
      <c r="AEU96" s="157"/>
      <c r="AEV96" s="157"/>
      <c r="AEW96" s="157"/>
      <c r="AEX96" s="157"/>
      <c r="AEY96" s="157"/>
      <c r="AEZ96" s="157"/>
      <c r="AFA96" s="157"/>
      <c r="AFB96" s="157"/>
      <c r="AFC96" s="157"/>
      <c r="AFD96" s="157"/>
      <c r="AFE96" s="157"/>
      <c r="AFF96" s="157"/>
      <c r="AFG96" s="157"/>
      <c r="AFH96" s="157"/>
      <c r="AFI96" s="157"/>
      <c r="AFJ96" s="157"/>
      <c r="AFK96" s="157"/>
      <c r="AFL96" s="157"/>
      <c r="AFM96" s="157"/>
      <c r="AFN96" s="157"/>
      <c r="AFO96" s="157"/>
      <c r="AFP96" s="157"/>
      <c r="AFQ96" s="157"/>
      <c r="AFR96" s="157"/>
      <c r="AFS96" s="157"/>
      <c r="AFT96" s="157"/>
      <c r="AFU96" s="157"/>
      <c r="AFV96" s="157"/>
      <c r="AFW96" s="157"/>
      <c r="AFX96" s="157"/>
      <c r="AFY96" s="157"/>
      <c r="AFZ96" s="157"/>
      <c r="AGA96" s="157"/>
      <c r="AGB96" s="157"/>
      <c r="AGC96" s="157"/>
      <c r="AGD96" s="157"/>
      <c r="AGE96" s="157"/>
      <c r="AGF96" s="157"/>
      <c r="AGG96" s="157"/>
      <c r="AGH96" s="157"/>
      <c r="AGI96" s="157"/>
      <c r="AGJ96" s="157"/>
      <c r="AGK96" s="157"/>
      <c r="AGL96" s="157"/>
      <c r="AGM96" s="157"/>
      <c r="AGN96" s="157"/>
      <c r="AGO96" s="157"/>
      <c r="AGP96" s="157"/>
      <c r="AGQ96" s="157"/>
      <c r="AGR96" s="157"/>
      <c r="AGS96" s="157"/>
      <c r="AGT96" s="157"/>
      <c r="AGU96" s="157"/>
      <c r="AGV96" s="157"/>
      <c r="AGW96" s="157"/>
      <c r="AGX96" s="157"/>
      <c r="AGY96" s="157"/>
      <c r="AGZ96" s="157"/>
      <c r="AHA96" s="157"/>
      <c r="AHB96" s="157"/>
      <c r="AHC96" s="157"/>
      <c r="AHD96" s="157"/>
      <c r="AHE96" s="157"/>
      <c r="AHF96" s="157"/>
      <c r="AHG96" s="157"/>
      <c r="AHH96" s="157"/>
      <c r="AHI96" s="157"/>
      <c r="AHJ96" s="157"/>
      <c r="AHK96" s="157"/>
      <c r="AHL96" s="157"/>
      <c r="AHM96" s="157"/>
      <c r="AHN96" s="157"/>
      <c r="AHO96" s="157"/>
      <c r="AHP96" s="157"/>
      <c r="AHQ96" s="157"/>
      <c r="AHR96" s="157"/>
      <c r="AHS96" s="157"/>
      <c r="AHT96" s="157"/>
      <c r="AHU96" s="157"/>
      <c r="AHV96" s="157"/>
      <c r="AHW96" s="157"/>
      <c r="AHX96" s="157"/>
      <c r="AHY96" s="157"/>
      <c r="AHZ96" s="157"/>
      <c r="AIA96" s="157"/>
      <c r="AIB96" s="157"/>
      <c r="AIC96" s="157"/>
      <c r="AID96" s="157"/>
      <c r="AIE96" s="157"/>
      <c r="AIF96" s="157"/>
      <c r="AIG96" s="157"/>
      <c r="AIH96" s="157"/>
      <c r="AII96" s="157"/>
      <c r="AIJ96" s="157"/>
      <c r="AIK96" s="157"/>
      <c r="AIL96" s="157"/>
      <c r="AIM96" s="157"/>
      <c r="AIN96" s="157"/>
      <c r="AIO96" s="157"/>
      <c r="AIP96" s="157"/>
      <c r="AIQ96" s="157"/>
      <c r="AIR96" s="157"/>
      <c r="AIS96" s="157"/>
      <c r="AIT96" s="157"/>
      <c r="AIU96" s="157"/>
      <c r="AIV96" s="157"/>
      <c r="AIW96" s="157"/>
      <c r="AIX96" s="157"/>
      <c r="AIY96" s="157"/>
      <c r="AIZ96" s="157"/>
      <c r="AJA96" s="157"/>
      <c r="AJB96" s="157"/>
      <c r="AJC96" s="157"/>
      <c r="AJD96" s="157"/>
      <c r="AJE96" s="157"/>
      <c r="AJF96" s="157"/>
      <c r="AJG96" s="157"/>
      <c r="AJH96" s="157"/>
      <c r="AJI96" s="157"/>
      <c r="AJJ96" s="157"/>
      <c r="AJK96" s="157"/>
      <c r="AJL96" s="157"/>
      <c r="AJM96" s="157"/>
      <c r="AJN96" s="157"/>
      <c r="AJO96" s="157"/>
      <c r="AJP96" s="157"/>
      <c r="AJQ96" s="157"/>
      <c r="AJR96" s="157"/>
      <c r="AJS96" s="157"/>
      <c r="AJT96" s="157"/>
      <c r="AJU96" s="157"/>
      <c r="AJV96" s="157"/>
      <c r="AJW96" s="157"/>
      <c r="AJX96" s="157"/>
      <c r="AJY96" s="157"/>
      <c r="AJZ96" s="157"/>
      <c r="AKA96" s="157"/>
      <c r="AKB96" s="157"/>
      <c r="AKC96" s="157"/>
      <c r="AKD96" s="157"/>
      <c r="AKE96" s="157"/>
      <c r="AKF96" s="157"/>
      <c r="AKG96" s="157"/>
      <c r="AKH96" s="157"/>
      <c r="AKI96" s="157"/>
      <c r="AKJ96" s="157"/>
      <c r="AKK96" s="157"/>
      <c r="AKL96" s="157"/>
      <c r="AKM96" s="157"/>
      <c r="AKN96" s="157"/>
      <c r="AKO96" s="157"/>
      <c r="AKP96" s="157"/>
      <c r="AKQ96" s="157"/>
      <c r="AKR96" s="157"/>
      <c r="AKS96" s="157"/>
      <c r="AKT96" s="157"/>
      <c r="AKU96" s="157"/>
      <c r="AKV96" s="157"/>
      <c r="AKW96" s="157"/>
      <c r="AKX96" s="157"/>
      <c r="AKY96" s="157"/>
      <c r="AKZ96" s="157"/>
      <c r="ALA96" s="157"/>
      <c r="ALB96" s="157"/>
      <c r="ALC96" s="157"/>
      <c r="ALD96" s="157"/>
      <c r="ALE96" s="157"/>
      <c r="ALF96" s="157"/>
      <c r="ALG96" s="157"/>
      <c r="ALH96" s="157"/>
      <c r="ALI96" s="157"/>
      <c r="ALJ96" s="157"/>
      <c r="ALK96" s="157"/>
      <c r="ALL96" s="157"/>
      <c r="ALM96" s="157"/>
      <c r="ALN96" s="157"/>
      <c r="ALO96" s="157"/>
      <c r="ALP96" s="157"/>
      <c r="ALQ96" s="157"/>
      <c r="ALR96" s="157"/>
      <c r="ALS96" s="157"/>
      <c r="ALT96" s="157"/>
      <c r="ALU96" s="157"/>
      <c r="ALV96" s="157"/>
      <c r="ALW96" s="157"/>
      <c r="ALX96" s="157"/>
      <c r="ALY96" s="157"/>
      <c r="ALZ96" s="157"/>
      <c r="AMA96" s="157"/>
      <c r="AMB96" s="157"/>
      <c r="AMC96" s="157"/>
      <c r="AMD96" s="157"/>
      <c r="AME96" s="157"/>
      <c r="AMF96" s="157"/>
      <c r="AMG96" s="157"/>
      <c r="AMH96" s="157"/>
      <c r="AMI96" s="157"/>
      <c r="AMJ96" s="157"/>
      <c r="AMK96" s="157"/>
    </row>
    <row r="97" spans="1:1025" s="158" customFormat="1">
      <c r="A97" s="154">
        <f t="shared" si="0"/>
        <v>5</v>
      </c>
      <c r="B97" s="160" t="s">
        <v>329</v>
      </c>
      <c r="C97" s="161">
        <v>2016</v>
      </c>
      <c r="D97" s="159">
        <v>867.15</v>
      </c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7"/>
      <c r="BU97" s="157"/>
      <c r="BV97" s="157"/>
      <c r="BW97" s="157"/>
      <c r="BX97" s="157"/>
      <c r="BY97" s="157"/>
      <c r="BZ97" s="157"/>
      <c r="CA97" s="157"/>
      <c r="CB97" s="157"/>
      <c r="CC97" s="157"/>
      <c r="CD97" s="157"/>
      <c r="CE97" s="157"/>
      <c r="CF97" s="157"/>
      <c r="CG97" s="157"/>
      <c r="CH97" s="157"/>
      <c r="CI97" s="157"/>
      <c r="CJ97" s="157"/>
      <c r="CK97" s="157"/>
      <c r="CL97" s="157"/>
      <c r="CM97" s="157"/>
      <c r="CN97" s="157"/>
      <c r="CO97" s="157"/>
      <c r="CP97" s="157"/>
      <c r="CQ97" s="157"/>
      <c r="CR97" s="157"/>
      <c r="CS97" s="157"/>
      <c r="CT97" s="157"/>
      <c r="CU97" s="157"/>
      <c r="CV97" s="157"/>
      <c r="CW97" s="157"/>
      <c r="CX97" s="157"/>
      <c r="CY97" s="157"/>
      <c r="CZ97" s="157"/>
      <c r="DA97" s="157"/>
      <c r="DB97" s="157"/>
      <c r="DC97" s="157"/>
      <c r="DD97" s="157"/>
      <c r="DE97" s="157"/>
      <c r="DF97" s="157"/>
      <c r="DG97" s="157"/>
      <c r="DH97" s="157"/>
      <c r="DI97" s="157"/>
      <c r="DJ97" s="157"/>
      <c r="DK97" s="157"/>
      <c r="DL97" s="157"/>
      <c r="DM97" s="157"/>
      <c r="DN97" s="157"/>
      <c r="DO97" s="157"/>
      <c r="DP97" s="157"/>
      <c r="DQ97" s="157"/>
      <c r="DR97" s="157"/>
      <c r="DS97" s="157"/>
      <c r="DT97" s="157"/>
      <c r="DU97" s="157"/>
      <c r="DV97" s="157"/>
      <c r="DW97" s="157"/>
      <c r="DX97" s="157"/>
      <c r="DY97" s="157"/>
      <c r="DZ97" s="157"/>
      <c r="EA97" s="157"/>
      <c r="EB97" s="157"/>
      <c r="EC97" s="157"/>
      <c r="ED97" s="157"/>
      <c r="EE97" s="157"/>
      <c r="EF97" s="157"/>
      <c r="EG97" s="157"/>
      <c r="EH97" s="157"/>
      <c r="EI97" s="157"/>
      <c r="EJ97" s="157"/>
      <c r="EK97" s="157"/>
      <c r="EL97" s="157"/>
      <c r="EM97" s="157"/>
      <c r="EN97" s="157"/>
      <c r="EO97" s="157"/>
      <c r="EP97" s="157"/>
      <c r="EQ97" s="157"/>
      <c r="ER97" s="157"/>
      <c r="ES97" s="157"/>
      <c r="ET97" s="157"/>
      <c r="EU97" s="157"/>
      <c r="EV97" s="157"/>
      <c r="EW97" s="157"/>
      <c r="EX97" s="157"/>
      <c r="EY97" s="157"/>
      <c r="EZ97" s="157"/>
      <c r="FA97" s="157"/>
      <c r="FB97" s="157"/>
      <c r="FC97" s="157"/>
      <c r="FD97" s="157"/>
      <c r="FE97" s="157"/>
      <c r="FF97" s="157"/>
      <c r="FG97" s="157"/>
      <c r="FH97" s="157"/>
      <c r="FI97" s="157"/>
      <c r="FJ97" s="157"/>
      <c r="FK97" s="157"/>
      <c r="FL97" s="157"/>
      <c r="FM97" s="157"/>
      <c r="FN97" s="157"/>
      <c r="FO97" s="157"/>
      <c r="FP97" s="157"/>
      <c r="FQ97" s="157"/>
      <c r="FR97" s="157"/>
      <c r="FS97" s="157"/>
      <c r="FT97" s="157"/>
      <c r="FU97" s="157"/>
      <c r="FV97" s="157"/>
      <c r="FW97" s="157"/>
      <c r="FX97" s="157"/>
      <c r="FY97" s="157"/>
      <c r="FZ97" s="157"/>
      <c r="GA97" s="157"/>
      <c r="GB97" s="157"/>
      <c r="GC97" s="157"/>
      <c r="GD97" s="157"/>
      <c r="GE97" s="157"/>
      <c r="GF97" s="157"/>
      <c r="GG97" s="157"/>
      <c r="GH97" s="157"/>
      <c r="GI97" s="157"/>
      <c r="GJ97" s="157"/>
      <c r="GK97" s="157"/>
      <c r="GL97" s="157"/>
      <c r="GM97" s="157"/>
      <c r="GN97" s="157"/>
      <c r="GO97" s="157"/>
      <c r="GP97" s="157"/>
      <c r="GQ97" s="157"/>
      <c r="GR97" s="157"/>
      <c r="GS97" s="157"/>
      <c r="GT97" s="157"/>
      <c r="GU97" s="157"/>
      <c r="GV97" s="157"/>
      <c r="GW97" s="157"/>
      <c r="GX97" s="157"/>
      <c r="GY97" s="157"/>
      <c r="GZ97" s="157"/>
      <c r="HA97" s="157"/>
      <c r="HB97" s="157"/>
      <c r="HC97" s="157"/>
      <c r="HD97" s="157"/>
      <c r="HE97" s="157"/>
      <c r="HF97" s="157"/>
      <c r="HG97" s="157"/>
      <c r="HH97" s="157"/>
      <c r="HI97" s="157"/>
      <c r="HJ97" s="157"/>
      <c r="HK97" s="157"/>
      <c r="HL97" s="157"/>
      <c r="HM97" s="157"/>
      <c r="HN97" s="157"/>
      <c r="HO97" s="157"/>
      <c r="HP97" s="157"/>
      <c r="HQ97" s="157"/>
      <c r="HR97" s="157"/>
      <c r="HS97" s="157"/>
      <c r="HT97" s="157"/>
      <c r="HU97" s="157"/>
      <c r="HV97" s="157"/>
      <c r="HW97" s="157"/>
      <c r="HX97" s="157"/>
      <c r="HY97" s="157"/>
      <c r="HZ97" s="157"/>
      <c r="IA97" s="157"/>
      <c r="IB97" s="157"/>
      <c r="IC97" s="157"/>
      <c r="ID97" s="157"/>
      <c r="IE97" s="157"/>
      <c r="IF97" s="157"/>
      <c r="IG97" s="157"/>
      <c r="IH97" s="157"/>
      <c r="II97" s="157"/>
      <c r="IJ97" s="157"/>
      <c r="IK97" s="157"/>
      <c r="IL97" s="157"/>
      <c r="IM97" s="157"/>
      <c r="IN97" s="157"/>
      <c r="IO97" s="157"/>
      <c r="IP97" s="157"/>
      <c r="IQ97" s="157"/>
      <c r="IR97" s="157"/>
      <c r="IS97" s="157"/>
      <c r="IT97" s="157"/>
      <c r="IU97" s="157"/>
      <c r="IV97" s="157"/>
      <c r="IW97" s="157"/>
      <c r="IX97" s="157"/>
      <c r="IY97" s="157"/>
      <c r="IZ97" s="157"/>
      <c r="JA97" s="157"/>
      <c r="JB97" s="157"/>
      <c r="JC97" s="157"/>
      <c r="JD97" s="157"/>
      <c r="JE97" s="157"/>
      <c r="JF97" s="157"/>
      <c r="JG97" s="157"/>
      <c r="JH97" s="157"/>
      <c r="JI97" s="157"/>
      <c r="JJ97" s="157"/>
      <c r="JK97" s="157"/>
      <c r="JL97" s="157"/>
      <c r="JM97" s="157"/>
      <c r="JN97" s="157"/>
      <c r="JO97" s="157"/>
      <c r="JP97" s="157"/>
      <c r="JQ97" s="157"/>
      <c r="JR97" s="157"/>
      <c r="JS97" s="157"/>
      <c r="JT97" s="157"/>
      <c r="JU97" s="157"/>
      <c r="JV97" s="157"/>
      <c r="JW97" s="157"/>
      <c r="JX97" s="157"/>
      <c r="JY97" s="157"/>
      <c r="JZ97" s="157"/>
      <c r="KA97" s="157"/>
      <c r="KB97" s="157"/>
      <c r="KC97" s="157"/>
      <c r="KD97" s="157"/>
      <c r="KE97" s="157"/>
      <c r="KF97" s="157"/>
      <c r="KG97" s="157"/>
      <c r="KH97" s="157"/>
      <c r="KI97" s="157"/>
      <c r="KJ97" s="157"/>
      <c r="KK97" s="157"/>
      <c r="KL97" s="157"/>
      <c r="KM97" s="157"/>
      <c r="KN97" s="157"/>
      <c r="KO97" s="157"/>
      <c r="KP97" s="157"/>
      <c r="KQ97" s="157"/>
      <c r="KR97" s="157"/>
      <c r="KS97" s="157"/>
      <c r="KT97" s="157"/>
      <c r="KU97" s="157"/>
      <c r="KV97" s="157"/>
      <c r="KW97" s="157"/>
      <c r="KX97" s="157"/>
      <c r="KY97" s="157"/>
      <c r="KZ97" s="157"/>
      <c r="LA97" s="157"/>
      <c r="LB97" s="157"/>
      <c r="LC97" s="157"/>
      <c r="LD97" s="157"/>
      <c r="LE97" s="157"/>
      <c r="LF97" s="157"/>
      <c r="LG97" s="157"/>
      <c r="LH97" s="157"/>
      <c r="LI97" s="157"/>
      <c r="LJ97" s="157"/>
      <c r="LK97" s="157"/>
      <c r="LL97" s="157"/>
      <c r="LM97" s="157"/>
      <c r="LN97" s="157"/>
      <c r="LO97" s="157"/>
      <c r="LP97" s="157"/>
      <c r="LQ97" s="157"/>
      <c r="LR97" s="157"/>
      <c r="LS97" s="157"/>
      <c r="LT97" s="157"/>
      <c r="LU97" s="157"/>
      <c r="LV97" s="157"/>
      <c r="LW97" s="157"/>
      <c r="LX97" s="157"/>
      <c r="LY97" s="157"/>
      <c r="LZ97" s="157"/>
      <c r="MA97" s="157"/>
      <c r="MB97" s="157"/>
      <c r="MC97" s="157"/>
      <c r="MD97" s="157"/>
      <c r="ME97" s="157"/>
      <c r="MF97" s="157"/>
      <c r="MG97" s="157"/>
      <c r="MH97" s="157"/>
      <c r="MI97" s="157"/>
      <c r="MJ97" s="157"/>
      <c r="MK97" s="157"/>
      <c r="ML97" s="157"/>
      <c r="MM97" s="157"/>
      <c r="MN97" s="157"/>
      <c r="MO97" s="157"/>
      <c r="MP97" s="157"/>
      <c r="MQ97" s="157"/>
      <c r="MR97" s="157"/>
      <c r="MS97" s="157"/>
      <c r="MT97" s="157"/>
      <c r="MU97" s="157"/>
      <c r="MV97" s="157"/>
      <c r="MW97" s="157"/>
      <c r="MX97" s="157"/>
      <c r="MY97" s="157"/>
      <c r="MZ97" s="157"/>
      <c r="NA97" s="157"/>
      <c r="NB97" s="157"/>
      <c r="NC97" s="157"/>
      <c r="ND97" s="157"/>
      <c r="NE97" s="157"/>
      <c r="NF97" s="157"/>
      <c r="NG97" s="157"/>
      <c r="NH97" s="157"/>
      <c r="NI97" s="157"/>
      <c r="NJ97" s="157"/>
      <c r="NK97" s="157"/>
      <c r="NL97" s="157"/>
      <c r="NM97" s="157"/>
      <c r="NN97" s="157"/>
      <c r="NO97" s="157"/>
      <c r="NP97" s="157"/>
      <c r="NQ97" s="157"/>
      <c r="NR97" s="157"/>
      <c r="NS97" s="157"/>
      <c r="NT97" s="157"/>
      <c r="NU97" s="157"/>
      <c r="NV97" s="157"/>
      <c r="NW97" s="157"/>
      <c r="NX97" s="157"/>
      <c r="NY97" s="157"/>
      <c r="NZ97" s="157"/>
      <c r="OA97" s="157"/>
      <c r="OB97" s="157"/>
      <c r="OC97" s="157"/>
      <c r="OD97" s="157"/>
      <c r="OE97" s="157"/>
      <c r="OF97" s="157"/>
      <c r="OG97" s="157"/>
      <c r="OH97" s="157"/>
      <c r="OI97" s="157"/>
      <c r="OJ97" s="157"/>
      <c r="OK97" s="157"/>
      <c r="OL97" s="157"/>
      <c r="OM97" s="157"/>
      <c r="ON97" s="157"/>
      <c r="OO97" s="157"/>
      <c r="OP97" s="157"/>
      <c r="OQ97" s="157"/>
      <c r="OR97" s="157"/>
      <c r="OS97" s="157"/>
      <c r="OT97" s="157"/>
      <c r="OU97" s="157"/>
      <c r="OV97" s="157"/>
      <c r="OW97" s="157"/>
      <c r="OX97" s="157"/>
      <c r="OY97" s="157"/>
      <c r="OZ97" s="157"/>
      <c r="PA97" s="157"/>
      <c r="PB97" s="157"/>
      <c r="PC97" s="157"/>
      <c r="PD97" s="157"/>
      <c r="PE97" s="157"/>
      <c r="PF97" s="157"/>
      <c r="PG97" s="157"/>
      <c r="PH97" s="157"/>
      <c r="PI97" s="157"/>
      <c r="PJ97" s="157"/>
      <c r="PK97" s="157"/>
      <c r="PL97" s="157"/>
      <c r="PM97" s="157"/>
      <c r="PN97" s="157"/>
      <c r="PO97" s="157"/>
      <c r="PP97" s="157"/>
      <c r="PQ97" s="157"/>
      <c r="PR97" s="157"/>
      <c r="PS97" s="157"/>
      <c r="PT97" s="157"/>
      <c r="PU97" s="157"/>
      <c r="PV97" s="157"/>
      <c r="PW97" s="157"/>
      <c r="PX97" s="157"/>
      <c r="PY97" s="157"/>
      <c r="PZ97" s="157"/>
      <c r="QA97" s="157"/>
      <c r="QB97" s="157"/>
      <c r="QC97" s="157"/>
      <c r="QD97" s="157"/>
      <c r="QE97" s="157"/>
      <c r="QF97" s="157"/>
      <c r="QG97" s="157"/>
      <c r="QH97" s="157"/>
      <c r="QI97" s="157"/>
      <c r="QJ97" s="157"/>
      <c r="QK97" s="157"/>
      <c r="QL97" s="157"/>
      <c r="QM97" s="157"/>
      <c r="QN97" s="157"/>
      <c r="QO97" s="157"/>
      <c r="QP97" s="157"/>
      <c r="QQ97" s="157"/>
      <c r="QR97" s="157"/>
      <c r="QS97" s="157"/>
      <c r="QT97" s="157"/>
      <c r="QU97" s="157"/>
      <c r="QV97" s="157"/>
      <c r="QW97" s="157"/>
      <c r="QX97" s="157"/>
      <c r="QY97" s="157"/>
      <c r="QZ97" s="157"/>
      <c r="RA97" s="157"/>
      <c r="RB97" s="157"/>
      <c r="RC97" s="157"/>
      <c r="RD97" s="157"/>
      <c r="RE97" s="157"/>
      <c r="RF97" s="157"/>
      <c r="RG97" s="157"/>
      <c r="RH97" s="157"/>
      <c r="RI97" s="157"/>
      <c r="RJ97" s="157"/>
      <c r="RK97" s="157"/>
      <c r="RL97" s="157"/>
      <c r="RM97" s="157"/>
      <c r="RN97" s="157"/>
      <c r="RO97" s="157"/>
      <c r="RP97" s="157"/>
      <c r="RQ97" s="157"/>
      <c r="RR97" s="157"/>
      <c r="RS97" s="157"/>
      <c r="RT97" s="157"/>
      <c r="RU97" s="157"/>
      <c r="RV97" s="157"/>
      <c r="RW97" s="157"/>
      <c r="RX97" s="157"/>
      <c r="RY97" s="157"/>
      <c r="RZ97" s="157"/>
      <c r="SA97" s="157"/>
      <c r="SB97" s="157"/>
      <c r="SC97" s="157"/>
      <c r="SD97" s="157"/>
      <c r="SE97" s="157"/>
      <c r="SF97" s="157"/>
      <c r="SG97" s="157"/>
      <c r="SH97" s="157"/>
      <c r="SI97" s="157"/>
      <c r="SJ97" s="157"/>
      <c r="SK97" s="157"/>
      <c r="SL97" s="157"/>
      <c r="SM97" s="157"/>
      <c r="SN97" s="157"/>
      <c r="SO97" s="157"/>
      <c r="SP97" s="157"/>
      <c r="SQ97" s="157"/>
      <c r="SR97" s="157"/>
      <c r="SS97" s="157"/>
      <c r="ST97" s="157"/>
      <c r="SU97" s="157"/>
      <c r="SV97" s="157"/>
      <c r="SW97" s="157"/>
      <c r="SX97" s="157"/>
      <c r="SY97" s="157"/>
      <c r="SZ97" s="157"/>
      <c r="TA97" s="157"/>
      <c r="TB97" s="157"/>
      <c r="TC97" s="157"/>
      <c r="TD97" s="157"/>
      <c r="TE97" s="157"/>
      <c r="TF97" s="157"/>
      <c r="TG97" s="157"/>
      <c r="TH97" s="157"/>
      <c r="TI97" s="157"/>
      <c r="TJ97" s="157"/>
      <c r="TK97" s="157"/>
      <c r="TL97" s="157"/>
      <c r="TM97" s="157"/>
      <c r="TN97" s="157"/>
      <c r="TO97" s="157"/>
      <c r="TP97" s="157"/>
      <c r="TQ97" s="157"/>
      <c r="TR97" s="157"/>
      <c r="TS97" s="157"/>
      <c r="TT97" s="157"/>
      <c r="TU97" s="157"/>
      <c r="TV97" s="157"/>
      <c r="TW97" s="157"/>
      <c r="TX97" s="157"/>
      <c r="TY97" s="157"/>
      <c r="TZ97" s="157"/>
      <c r="UA97" s="157"/>
      <c r="UB97" s="157"/>
      <c r="UC97" s="157"/>
      <c r="UD97" s="157"/>
      <c r="UE97" s="157"/>
      <c r="UF97" s="157"/>
      <c r="UG97" s="157"/>
      <c r="UH97" s="157"/>
      <c r="UI97" s="157"/>
      <c r="UJ97" s="157"/>
      <c r="UK97" s="157"/>
      <c r="UL97" s="157"/>
      <c r="UM97" s="157"/>
      <c r="UN97" s="157"/>
      <c r="UO97" s="157"/>
      <c r="UP97" s="157"/>
      <c r="UQ97" s="157"/>
      <c r="UR97" s="157"/>
      <c r="US97" s="157"/>
      <c r="UT97" s="157"/>
      <c r="UU97" s="157"/>
      <c r="UV97" s="157"/>
      <c r="UW97" s="157"/>
      <c r="UX97" s="157"/>
      <c r="UY97" s="157"/>
      <c r="UZ97" s="157"/>
      <c r="VA97" s="157"/>
      <c r="VB97" s="157"/>
      <c r="VC97" s="157"/>
      <c r="VD97" s="157"/>
      <c r="VE97" s="157"/>
      <c r="VF97" s="157"/>
      <c r="VG97" s="157"/>
      <c r="VH97" s="157"/>
      <c r="VI97" s="157"/>
      <c r="VJ97" s="157"/>
      <c r="VK97" s="157"/>
      <c r="VL97" s="157"/>
      <c r="VM97" s="157"/>
      <c r="VN97" s="157"/>
      <c r="VO97" s="157"/>
      <c r="VP97" s="157"/>
      <c r="VQ97" s="157"/>
      <c r="VR97" s="157"/>
      <c r="VS97" s="157"/>
      <c r="VT97" s="157"/>
      <c r="VU97" s="157"/>
      <c r="VV97" s="157"/>
      <c r="VW97" s="157"/>
      <c r="VX97" s="157"/>
      <c r="VY97" s="157"/>
      <c r="VZ97" s="157"/>
      <c r="WA97" s="157"/>
      <c r="WB97" s="157"/>
      <c r="WC97" s="157"/>
      <c r="WD97" s="157"/>
      <c r="WE97" s="157"/>
      <c r="WF97" s="157"/>
      <c r="WG97" s="157"/>
      <c r="WH97" s="157"/>
      <c r="WI97" s="157"/>
      <c r="WJ97" s="157"/>
      <c r="WK97" s="157"/>
      <c r="WL97" s="157"/>
      <c r="WM97" s="157"/>
      <c r="WN97" s="157"/>
      <c r="WO97" s="157"/>
      <c r="WP97" s="157"/>
      <c r="WQ97" s="157"/>
      <c r="WR97" s="157"/>
      <c r="WS97" s="157"/>
      <c r="WT97" s="157"/>
      <c r="WU97" s="157"/>
      <c r="WV97" s="157"/>
      <c r="WW97" s="157"/>
      <c r="WX97" s="157"/>
      <c r="WY97" s="157"/>
      <c r="WZ97" s="157"/>
      <c r="XA97" s="157"/>
      <c r="XB97" s="157"/>
      <c r="XC97" s="157"/>
      <c r="XD97" s="157"/>
      <c r="XE97" s="157"/>
      <c r="XF97" s="157"/>
      <c r="XG97" s="157"/>
      <c r="XH97" s="157"/>
      <c r="XI97" s="157"/>
      <c r="XJ97" s="157"/>
      <c r="XK97" s="157"/>
      <c r="XL97" s="157"/>
      <c r="XM97" s="157"/>
      <c r="XN97" s="157"/>
      <c r="XO97" s="157"/>
      <c r="XP97" s="157"/>
      <c r="XQ97" s="157"/>
      <c r="XR97" s="157"/>
      <c r="XS97" s="157"/>
      <c r="XT97" s="157"/>
      <c r="XU97" s="157"/>
      <c r="XV97" s="157"/>
      <c r="XW97" s="157"/>
      <c r="XX97" s="157"/>
      <c r="XY97" s="157"/>
      <c r="XZ97" s="157"/>
      <c r="YA97" s="157"/>
      <c r="YB97" s="157"/>
      <c r="YC97" s="157"/>
      <c r="YD97" s="157"/>
      <c r="YE97" s="157"/>
      <c r="YF97" s="157"/>
      <c r="YG97" s="157"/>
      <c r="YH97" s="157"/>
      <c r="YI97" s="157"/>
      <c r="YJ97" s="157"/>
      <c r="YK97" s="157"/>
      <c r="YL97" s="157"/>
      <c r="YM97" s="157"/>
      <c r="YN97" s="157"/>
      <c r="YO97" s="157"/>
      <c r="YP97" s="157"/>
      <c r="YQ97" s="157"/>
      <c r="YR97" s="157"/>
      <c r="YS97" s="157"/>
      <c r="YT97" s="157"/>
      <c r="YU97" s="157"/>
      <c r="YV97" s="157"/>
      <c r="YW97" s="157"/>
      <c r="YX97" s="157"/>
      <c r="YY97" s="157"/>
      <c r="YZ97" s="157"/>
      <c r="ZA97" s="157"/>
      <c r="ZB97" s="157"/>
      <c r="ZC97" s="157"/>
      <c r="ZD97" s="157"/>
      <c r="ZE97" s="157"/>
      <c r="ZF97" s="157"/>
      <c r="ZG97" s="157"/>
      <c r="ZH97" s="157"/>
      <c r="ZI97" s="157"/>
      <c r="ZJ97" s="157"/>
      <c r="ZK97" s="157"/>
      <c r="ZL97" s="157"/>
      <c r="ZM97" s="157"/>
      <c r="ZN97" s="157"/>
      <c r="ZO97" s="157"/>
      <c r="ZP97" s="157"/>
      <c r="ZQ97" s="157"/>
      <c r="ZR97" s="157"/>
      <c r="ZS97" s="157"/>
      <c r="ZT97" s="157"/>
      <c r="ZU97" s="157"/>
      <c r="ZV97" s="157"/>
      <c r="ZW97" s="157"/>
      <c r="ZX97" s="157"/>
      <c r="ZY97" s="157"/>
      <c r="ZZ97" s="157"/>
      <c r="AAA97" s="157"/>
      <c r="AAB97" s="157"/>
      <c r="AAC97" s="157"/>
      <c r="AAD97" s="157"/>
      <c r="AAE97" s="157"/>
      <c r="AAF97" s="157"/>
      <c r="AAG97" s="157"/>
      <c r="AAH97" s="157"/>
      <c r="AAI97" s="157"/>
      <c r="AAJ97" s="157"/>
      <c r="AAK97" s="157"/>
      <c r="AAL97" s="157"/>
      <c r="AAM97" s="157"/>
      <c r="AAN97" s="157"/>
      <c r="AAO97" s="157"/>
      <c r="AAP97" s="157"/>
      <c r="AAQ97" s="157"/>
      <c r="AAR97" s="157"/>
      <c r="AAS97" s="157"/>
      <c r="AAT97" s="157"/>
      <c r="AAU97" s="157"/>
      <c r="AAV97" s="157"/>
      <c r="AAW97" s="157"/>
      <c r="AAX97" s="157"/>
      <c r="AAY97" s="157"/>
      <c r="AAZ97" s="157"/>
      <c r="ABA97" s="157"/>
      <c r="ABB97" s="157"/>
      <c r="ABC97" s="157"/>
      <c r="ABD97" s="157"/>
      <c r="ABE97" s="157"/>
      <c r="ABF97" s="157"/>
      <c r="ABG97" s="157"/>
      <c r="ABH97" s="157"/>
      <c r="ABI97" s="157"/>
      <c r="ABJ97" s="157"/>
      <c r="ABK97" s="157"/>
      <c r="ABL97" s="157"/>
      <c r="ABM97" s="157"/>
      <c r="ABN97" s="157"/>
      <c r="ABO97" s="157"/>
      <c r="ABP97" s="157"/>
      <c r="ABQ97" s="157"/>
      <c r="ABR97" s="157"/>
      <c r="ABS97" s="157"/>
      <c r="ABT97" s="157"/>
      <c r="ABU97" s="157"/>
      <c r="ABV97" s="157"/>
      <c r="ABW97" s="157"/>
      <c r="ABX97" s="157"/>
      <c r="ABY97" s="157"/>
      <c r="ABZ97" s="157"/>
      <c r="ACA97" s="157"/>
      <c r="ACB97" s="157"/>
      <c r="ACC97" s="157"/>
      <c r="ACD97" s="157"/>
      <c r="ACE97" s="157"/>
      <c r="ACF97" s="157"/>
      <c r="ACG97" s="157"/>
      <c r="ACH97" s="157"/>
      <c r="ACI97" s="157"/>
      <c r="ACJ97" s="157"/>
      <c r="ACK97" s="157"/>
      <c r="ACL97" s="157"/>
      <c r="ACM97" s="157"/>
      <c r="ACN97" s="157"/>
      <c r="ACO97" s="157"/>
      <c r="ACP97" s="157"/>
      <c r="ACQ97" s="157"/>
      <c r="ACR97" s="157"/>
      <c r="ACS97" s="157"/>
      <c r="ACT97" s="157"/>
      <c r="ACU97" s="157"/>
      <c r="ACV97" s="157"/>
      <c r="ACW97" s="157"/>
      <c r="ACX97" s="157"/>
      <c r="ACY97" s="157"/>
      <c r="ACZ97" s="157"/>
      <c r="ADA97" s="157"/>
      <c r="ADB97" s="157"/>
      <c r="ADC97" s="157"/>
      <c r="ADD97" s="157"/>
      <c r="ADE97" s="157"/>
      <c r="ADF97" s="157"/>
      <c r="ADG97" s="157"/>
      <c r="ADH97" s="157"/>
      <c r="ADI97" s="157"/>
      <c r="ADJ97" s="157"/>
      <c r="ADK97" s="157"/>
      <c r="ADL97" s="157"/>
      <c r="ADM97" s="157"/>
      <c r="ADN97" s="157"/>
      <c r="ADO97" s="157"/>
      <c r="ADP97" s="157"/>
      <c r="ADQ97" s="157"/>
      <c r="ADR97" s="157"/>
      <c r="ADS97" s="157"/>
      <c r="ADT97" s="157"/>
      <c r="ADU97" s="157"/>
      <c r="ADV97" s="157"/>
      <c r="ADW97" s="157"/>
      <c r="ADX97" s="157"/>
      <c r="ADY97" s="157"/>
      <c r="ADZ97" s="157"/>
      <c r="AEA97" s="157"/>
      <c r="AEB97" s="157"/>
      <c r="AEC97" s="157"/>
      <c r="AED97" s="157"/>
      <c r="AEE97" s="157"/>
      <c r="AEF97" s="157"/>
      <c r="AEG97" s="157"/>
      <c r="AEH97" s="157"/>
      <c r="AEI97" s="157"/>
      <c r="AEJ97" s="157"/>
      <c r="AEK97" s="157"/>
      <c r="AEL97" s="157"/>
      <c r="AEM97" s="157"/>
      <c r="AEN97" s="157"/>
      <c r="AEO97" s="157"/>
      <c r="AEP97" s="157"/>
      <c r="AEQ97" s="157"/>
      <c r="AER97" s="157"/>
      <c r="AES97" s="157"/>
      <c r="AET97" s="157"/>
      <c r="AEU97" s="157"/>
      <c r="AEV97" s="157"/>
      <c r="AEW97" s="157"/>
      <c r="AEX97" s="157"/>
      <c r="AEY97" s="157"/>
      <c r="AEZ97" s="157"/>
      <c r="AFA97" s="157"/>
      <c r="AFB97" s="157"/>
      <c r="AFC97" s="157"/>
      <c r="AFD97" s="157"/>
      <c r="AFE97" s="157"/>
      <c r="AFF97" s="157"/>
      <c r="AFG97" s="157"/>
      <c r="AFH97" s="157"/>
      <c r="AFI97" s="157"/>
      <c r="AFJ97" s="157"/>
      <c r="AFK97" s="157"/>
      <c r="AFL97" s="157"/>
      <c r="AFM97" s="157"/>
      <c r="AFN97" s="157"/>
      <c r="AFO97" s="157"/>
      <c r="AFP97" s="157"/>
      <c r="AFQ97" s="157"/>
      <c r="AFR97" s="157"/>
      <c r="AFS97" s="157"/>
      <c r="AFT97" s="157"/>
      <c r="AFU97" s="157"/>
      <c r="AFV97" s="157"/>
      <c r="AFW97" s="157"/>
      <c r="AFX97" s="157"/>
      <c r="AFY97" s="157"/>
      <c r="AFZ97" s="157"/>
      <c r="AGA97" s="157"/>
      <c r="AGB97" s="157"/>
      <c r="AGC97" s="157"/>
      <c r="AGD97" s="157"/>
      <c r="AGE97" s="157"/>
      <c r="AGF97" s="157"/>
      <c r="AGG97" s="157"/>
      <c r="AGH97" s="157"/>
      <c r="AGI97" s="157"/>
      <c r="AGJ97" s="157"/>
      <c r="AGK97" s="157"/>
      <c r="AGL97" s="157"/>
      <c r="AGM97" s="157"/>
      <c r="AGN97" s="157"/>
      <c r="AGO97" s="157"/>
      <c r="AGP97" s="157"/>
      <c r="AGQ97" s="157"/>
      <c r="AGR97" s="157"/>
      <c r="AGS97" s="157"/>
      <c r="AGT97" s="157"/>
      <c r="AGU97" s="157"/>
      <c r="AGV97" s="157"/>
      <c r="AGW97" s="157"/>
      <c r="AGX97" s="157"/>
      <c r="AGY97" s="157"/>
      <c r="AGZ97" s="157"/>
      <c r="AHA97" s="157"/>
      <c r="AHB97" s="157"/>
      <c r="AHC97" s="157"/>
      <c r="AHD97" s="157"/>
      <c r="AHE97" s="157"/>
      <c r="AHF97" s="157"/>
      <c r="AHG97" s="157"/>
      <c r="AHH97" s="157"/>
      <c r="AHI97" s="157"/>
      <c r="AHJ97" s="157"/>
      <c r="AHK97" s="157"/>
      <c r="AHL97" s="157"/>
      <c r="AHM97" s="157"/>
      <c r="AHN97" s="157"/>
      <c r="AHO97" s="157"/>
      <c r="AHP97" s="157"/>
      <c r="AHQ97" s="157"/>
      <c r="AHR97" s="157"/>
      <c r="AHS97" s="157"/>
      <c r="AHT97" s="157"/>
      <c r="AHU97" s="157"/>
      <c r="AHV97" s="157"/>
      <c r="AHW97" s="157"/>
      <c r="AHX97" s="157"/>
      <c r="AHY97" s="157"/>
      <c r="AHZ97" s="157"/>
      <c r="AIA97" s="157"/>
      <c r="AIB97" s="157"/>
      <c r="AIC97" s="157"/>
      <c r="AID97" s="157"/>
      <c r="AIE97" s="157"/>
      <c r="AIF97" s="157"/>
      <c r="AIG97" s="157"/>
      <c r="AIH97" s="157"/>
      <c r="AII97" s="157"/>
      <c r="AIJ97" s="157"/>
      <c r="AIK97" s="157"/>
      <c r="AIL97" s="157"/>
      <c r="AIM97" s="157"/>
      <c r="AIN97" s="157"/>
      <c r="AIO97" s="157"/>
      <c r="AIP97" s="157"/>
      <c r="AIQ97" s="157"/>
      <c r="AIR97" s="157"/>
      <c r="AIS97" s="157"/>
      <c r="AIT97" s="157"/>
      <c r="AIU97" s="157"/>
      <c r="AIV97" s="157"/>
      <c r="AIW97" s="157"/>
      <c r="AIX97" s="157"/>
      <c r="AIY97" s="157"/>
      <c r="AIZ97" s="157"/>
      <c r="AJA97" s="157"/>
      <c r="AJB97" s="157"/>
      <c r="AJC97" s="157"/>
      <c r="AJD97" s="157"/>
      <c r="AJE97" s="157"/>
      <c r="AJF97" s="157"/>
      <c r="AJG97" s="157"/>
      <c r="AJH97" s="157"/>
      <c r="AJI97" s="157"/>
      <c r="AJJ97" s="157"/>
      <c r="AJK97" s="157"/>
      <c r="AJL97" s="157"/>
      <c r="AJM97" s="157"/>
      <c r="AJN97" s="157"/>
      <c r="AJO97" s="157"/>
      <c r="AJP97" s="157"/>
      <c r="AJQ97" s="157"/>
      <c r="AJR97" s="157"/>
      <c r="AJS97" s="157"/>
      <c r="AJT97" s="157"/>
      <c r="AJU97" s="157"/>
      <c r="AJV97" s="157"/>
      <c r="AJW97" s="157"/>
      <c r="AJX97" s="157"/>
      <c r="AJY97" s="157"/>
      <c r="AJZ97" s="157"/>
      <c r="AKA97" s="157"/>
      <c r="AKB97" s="157"/>
      <c r="AKC97" s="157"/>
      <c r="AKD97" s="157"/>
      <c r="AKE97" s="157"/>
      <c r="AKF97" s="157"/>
      <c r="AKG97" s="157"/>
      <c r="AKH97" s="157"/>
      <c r="AKI97" s="157"/>
      <c r="AKJ97" s="157"/>
      <c r="AKK97" s="157"/>
      <c r="AKL97" s="157"/>
      <c r="AKM97" s="157"/>
      <c r="AKN97" s="157"/>
      <c r="AKO97" s="157"/>
      <c r="AKP97" s="157"/>
      <c r="AKQ97" s="157"/>
      <c r="AKR97" s="157"/>
      <c r="AKS97" s="157"/>
      <c r="AKT97" s="157"/>
      <c r="AKU97" s="157"/>
      <c r="AKV97" s="157"/>
      <c r="AKW97" s="157"/>
      <c r="AKX97" s="157"/>
      <c r="AKY97" s="157"/>
      <c r="AKZ97" s="157"/>
      <c r="ALA97" s="157"/>
      <c r="ALB97" s="157"/>
      <c r="ALC97" s="157"/>
      <c r="ALD97" s="157"/>
      <c r="ALE97" s="157"/>
      <c r="ALF97" s="157"/>
      <c r="ALG97" s="157"/>
      <c r="ALH97" s="157"/>
      <c r="ALI97" s="157"/>
      <c r="ALJ97" s="157"/>
      <c r="ALK97" s="157"/>
      <c r="ALL97" s="157"/>
      <c r="ALM97" s="157"/>
      <c r="ALN97" s="157"/>
      <c r="ALO97" s="157"/>
      <c r="ALP97" s="157"/>
      <c r="ALQ97" s="157"/>
      <c r="ALR97" s="157"/>
      <c r="ALS97" s="157"/>
      <c r="ALT97" s="157"/>
      <c r="ALU97" s="157"/>
      <c r="ALV97" s="157"/>
      <c r="ALW97" s="157"/>
      <c r="ALX97" s="157"/>
      <c r="ALY97" s="157"/>
      <c r="ALZ97" s="157"/>
      <c r="AMA97" s="157"/>
      <c r="AMB97" s="157"/>
      <c r="AMC97" s="157"/>
      <c r="AMD97" s="157"/>
      <c r="AME97" s="157"/>
      <c r="AMF97" s="157"/>
      <c r="AMG97" s="157"/>
      <c r="AMH97" s="157"/>
      <c r="AMI97" s="157"/>
      <c r="AMJ97" s="157"/>
      <c r="AMK97" s="157"/>
    </row>
    <row r="98" spans="1:1025" s="158" customFormat="1">
      <c r="A98" s="154">
        <f t="shared" si="0"/>
        <v>6</v>
      </c>
      <c r="B98" s="160" t="s">
        <v>330</v>
      </c>
      <c r="C98" s="161">
        <v>2016</v>
      </c>
      <c r="D98" s="159">
        <v>239.26</v>
      </c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7"/>
      <c r="BR98" s="157"/>
      <c r="BS98" s="157"/>
      <c r="BT98" s="157"/>
      <c r="BU98" s="157"/>
      <c r="BV98" s="157"/>
      <c r="BW98" s="157"/>
      <c r="BX98" s="157"/>
      <c r="BY98" s="157"/>
      <c r="BZ98" s="157"/>
      <c r="CA98" s="157"/>
      <c r="CB98" s="157"/>
      <c r="CC98" s="157"/>
      <c r="CD98" s="157"/>
      <c r="CE98" s="157"/>
      <c r="CF98" s="157"/>
      <c r="CG98" s="157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57"/>
      <c r="CT98" s="157"/>
      <c r="CU98" s="157"/>
      <c r="CV98" s="157"/>
      <c r="CW98" s="157"/>
      <c r="CX98" s="157"/>
      <c r="CY98" s="157"/>
      <c r="CZ98" s="157"/>
      <c r="DA98" s="157"/>
      <c r="DB98" s="157"/>
      <c r="DC98" s="157"/>
      <c r="DD98" s="157"/>
      <c r="DE98" s="157"/>
      <c r="DF98" s="157"/>
      <c r="DG98" s="157"/>
      <c r="DH98" s="157"/>
      <c r="DI98" s="157"/>
      <c r="DJ98" s="157"/>
      <c r="DK98" s="157"/>
      <c r="DL98" s="157"/>
      <c r="DM98" s="157"/>
      <c r="DN98" s="157"/>
      <c r="DO98" s="157"/>
      <c r="DP98" s="157"/>
      <c r="DQ98" s="157"/>
      <c r="DR98" s="157"/>
      <c r="DS98" s="157"/>
      <c r="DT98" s="157"/>
      <c r="DU98" s="157"/>
      <c r="DV98" s="157"/>
      <c r="DW98" s="157"/>
      <c r="DX98" s="157"/>
      <c r="DY98" s="157"/>
      <c r="DZ98" s="157"/>
      <c r="EA98" s="157"/>
      <c r="EB98" s="157"/>
      <c r="EC98" s="157"/>
      <c r="ED98" s="157"/>
      <c r="EE98" s="157"/>
      <c r="EF98" s="157"/>
      <c r="EG98" s="157"/>
      <c r="EH98" s="157"/>
      <c r="EI98" s="157"/>
      <c r="EJ98" s="157"/>
      <c r="EK98" s="157"/>
      <c r="EL98" s="157"/>
      <c r="EM98" s="157"/>
      <c r="EN98" s="157"/>
      <c r="EO98" s="157"/>
      <c r="EP98" s="157"/>
      <c r="EQ98" s="157"/>
      <c r="ER98" s="157"/>
      <c r="ES98" s="157"/>
      <c r="ET98" s="157"/>
      <c r="EU98" s="157"/>
      <c r="EV98" s="157"/>
      <c r="EW98" s="157"/>
      <c r="EX98" s="157"/>
      <c r="EY98" s="157"/>
      <c r="EZ98" s="157"/>
      <c r="FA98" s="157"/>
      <c r="FB98" s="157"/>
      <c r="FC98" s="157"/>
      <c r="FD98" s="157"/>
      <c r="FE98" s="157"/>
      <c r="FF98" s="157"/>
      <c r="FG98" s="157"/>
      <c r="FH98" s="157"/>
      <c r="FI98" s="157"/>
      <c r="FJ98" s="157"/>
      <c r="FK98" s="157"/>
      <c r="FL98" s="157"/>
      <c r="FM98" s="157"/>
      <c r="FN98" s="157"/>
      <c r="FO98" s="157"/>
      <c r="FP98" s="157"/>
      <c r="FQ98" s="157"/>
      <c r="FR98" s="157"/>
      <c r="FS98" s="157"/>
      <c r="FT98" s="157"/>
      <c r="FU98" s="157"/>
      <c r="FV98" s="157"/>
      <c r="FW98" s="157"/>
      <c r="FX98" s="157"/>
      <c r="FY98" s="157"/>
      <c r="FZ98" s="157"/>
      <c r="GA98" s="157"/>
      <c r="GB98" s="157"/>
      <c r="GC98" s="157"/>
      <c r="GD98" s="157"/>
      <c r="GE98" s="157"/>
      <c r="GF98" s="157"/>
      <c r="GG98" s="157"/>
      <c r="GH98" s="157"/>
      <c r="GI98" s="157"/>
      <c r="GJ98" s="157"/>
      <c r="GK98" s="157"/>
      <c r="GL98" s="157"/>
      <c r="GM98" s="157"/>
      <c r="GN98" s="157"/>
      <c r="GO98" s="157"/>
      <c r="GP98" s="157"/>
      <c r="GQ98" s="157"/>
      <c r="GR98" s="157"/>
      <c r="GS98" s="157"/>
      <c r="GT98" s="157"/>
      <c r="GU98" s="157"/>
      <c r="GV98" s="157"/>
      <c r="GW98" s="157"/>
      <c r="GX98" s="157"/>
      <c r="GY98" s="157"/>
      <c r="GZ98" s="157"/>
      <c r="HA98" s="157"/>
      <c r="HB98" s="157"/>
      <c r="HC98" s="157"/>
      <c r="HD98" s="157"/>
      <c r="HE98" s="157"/>
      <c r="HF98" s="157"/>
      <c r="HG98" s="157"/>
      <c r="HH98" s="157"/>
      <c r="HI98" s="157"/>
      <c r="HJ98" s="157"/>
      <c r="HK98" s="157"/>
      <c r="HL98" s="157"/>
      <c r="HM98" s="157"/>
      <c r="HN98" s="157"/>
      <c r="HO98" s="157"/>
      <c r="HP98" s="157"/>
      <c r="HQ98" s="157"/>
      <c r="HR98" s="157"/>
      <c r="HS98" s="157"/>
      <c r="HT98" s="157"/>
      <c r="HU98" s="157"/>
      <c r="HV98" s="157"/>
      <c r="HW98" s="157"/>
      <c r="HX98" s="157"/>
      <c r="HY98" s="157"/>
      <c r="HZ98" s="157"/>
      <c r="IA98" s="157"/>
      <c r="IB98" s="157"/>
      <c r="IC98" s="157"/>
      <c r="ID98" s="157"/>
      <c r="IE98" s="157"/>
      <c r="IF98" s="157"/>
      <c r="IG98" s="157"/>
      <c r="IH98" s="157"/>
      <c r="II98" s="157"/>
      <c r="IJ98" s="157"/>
      <c r="IK98" s="157"/>
      <c r="IL98" s="157"/>
      <c r="IM98" s="157"/>
      <c r="IN98" s="157"/>
      <c r="IO98" s="157"/>
      <c r="IP98" s="157"/>
      <c r="IQ98" s="157"/>
      <c r="IR98" s="157"/>
      <c r="IS98" s="157"/>
      <c r="IT98" s="157"/>
      <c r="IU98" s="157"/>
      <c r="IV98" s="157"/>
      <c r="IW98" s="157"/>
      <c r="IX98" s="157"/>
      <c r="IY98" s="157"/>
      <c r="IZ98" s="157"/>
      <c r="JA98" s="157"/>
      <c r="JB98" s="157"/>
      <c r="JC98" s="157"/>
      <c r="JD98" s="157"/>
      <c r="JE98" s="157"/>
      <c r="JF98" s="157"/>
      <c r="JG98" s="157"/>
      <c r="JH98" s="157"/>
      <c r="JI98" s="157"/>
      <c r="JJ98" s="157"/>
      <c r="JK98" s="157"/>
      <c r="JL98" s="157"/>
      <c r="JM98" s="157"/>
      <c r="JN98" s="157"/>
      <c r="JO98" s="157"/>
      <c r="JP98" s="157"/>
      <c r="JQ98" s="157"/>
      <c r="JR98" s="157"/>
      <c r="JS98" s="157"/>
      <c r="JT98" s="157"/>
      <c r="JU98" s="157"/>
      <c r="JV98" s="157"/>
      <c r="JW98" s="157"/>
      <c r="JX98" s="157"/>
      <c r="JY98" s="157"/>
      <c r="JZ98" s="157"/>
      <c r="KA98" s="157"/>
      <c r="KB98" s="157"/>
      <c r="KC98" s="157"/>
      <c r="KD98" s="157"/>
      <c r="KE98" s="157"/>
      <c r="KF98" s="157"/>
      <c r="KG98" s="157"/>
      <c r="KH98" s="157"/>
      <c r="KI98" s="157"/>
      <c r="KJ98" s="157"/>
      <c r="KK98" s="157"/>
      <c r="KL98" s="157"/>
      <c r="KM98" s="157"/>
      <c r="KN98" s="157"/>
      <c r="KO98" s="157"/>
      <c r="KP98" s="157"/>
      <c r="KQ98" s="157"/>
      <c r="KR98" s="157"/>
      <c r="KS98" s="157"/>
      <c r="KT98" s="157"/>
      <c r="KU98" s="157"/>
      <c r="KV98" s="157"/>
      <c r="KW98" s="157"/>
      <c r="KX98" s="157"/>
      <c r="KY98" s="157"/>
      <c r="KZ98" s="157"/>
      <c r="LA98" s="157"/>
      <c r="LB98" s="157"/>
      <c r="LC98" s="157"/>
      <c r="LD98" s="157"/>
      <c r="LE98" s="157"/>
      <c r="LF98" s="157"/>
      <c r="LG98" s="157"/>
      <c r="LH98" s="157"/>
      <c r="LI98" s="157"/>
      <c r="LJ98" s="157"/>
      <c r="LK98" s="157"/>
      <c r="LL98" s="157"/>
      <c r="LM98" s="157"/>
      <c r="LN98" s="157"/>
      <c r="LO98" s="157"/>
      <c r="LP98" s="157"/>
      <c r="LQ98" s="157"/>
      <c r="LR98" s="157"/>
      <c r="LS98" s="157"/>
      <c r="LT98" s="157"/>
      <c r="LU98" s="157"/>
      <c r="LV98" s="157"/>
      <c r="LW98" s="157"/>
      <c r="LX98" s="157"/>
      <c r="LY98" s="157"/>
      <c r="LZ98" s="157"/>
      <c r="MA98" s="157"/>
      <c r="MB98" s="157"/>
      <c r="MC98" s="157"/>
      <c r="MD98" s="157"/>
      <c r="ME98" s="157"/>
      <c r="MF98" s="157"/>
      <c r="MG98" s="157"/>
      <c r="MH98" s="157"/>
      <c r="MI98" s="157"/>
      <c r="MJ98" s="157"/>
      <c r="MK98" s="157"/>
      <c r="ML98" s="157"/>
      <c r="MM98" s="157"/>
      <c r="MN98" s="157"/>
      <c r="MO98" s="157"/>
      <c r="MP98" s="157"/>
      <c r="MQ98" s="157"/>
      <c r="MR98" s="157"/>
      <c r="MS98" s="157"/>
      <c r="MT98" s="157"/>
      <c r="MU98" s="157"/>
      <c r="MV98" s="157"/>
      <c r="MW98" s="157"/>
      <c r="MX98" s="157"/>
      <c r="MY98" s="157"/>
      <c r="MZ98" s="157"/>
      <c r="NA98" s="157"/>
      <c r="NB98" s="157"/>
      <c r="NC98" s="157"/>
      <c r="ND98" s="157"/>
      <c r="NE98" s="157"/>
      <c r="NF98" s="157"/>
      <c r="NG98" s="157"/>
      <c r="NH98" s="157"/>
      <c r="NI98" s="157"/>
      <c r="NJ98" s="157"/>
      <c r="NK98" s="157"/>
      <c r="NL98" s="157"/>
      <c r="NM98" s="157"/>
      <c r="NN98" s="157"/>
      <c r="NO98" s="157"/>
      <c r="NP98" s="157"/>
      <c r="NQ98" s="157"/>
      <c r="NR98" s="157"/>
      <c r="NS98" s="157"/>
      <c r="NT98" s="157"/>
      <c r="NU98" s="157"/>
      <c r="NV98" s="157"/>
      <c r="NW98" s="157"/>
      <c r="NX98" s="157"/>
      <c r="NY98" s="157"/>
      <c r="NZ98" s="157"/>
      <c r="OA98" s="157"/>
      <c r="OB98" s="157"/>
      <c r="OC98" s="157"/>
      <c r="OD98" s="157"/>
      <c r="OE98" s="157"/>
      <c r="OF98" s="157"/>
      <c r="OG98" s="157"/>
      <c r="OH98" s="157"/>
      <c r="OI98" s="157"/>
      <c r="OJ98" s="157"/>
      <c r="OK98" s="157"/>
      <c r="OL98" s="157"/>
      <c r="OM98" s="157"/>
      <c r="ON98" s="157"/>
      <c r="OO98" s="157"/>
      <c r="OP98" s="157"/>
      <c r="OQ98" s="157"/>
      <c r="OR98" s="157"/>
      <c r="OS98" s="157"/>
      <c r="OT98" s="157"/>
      <c r="OU98" s="157"/>
      <c r="OV98" s="157"/>
      <c r="OW98" s="157"/>
      <c r="OX98" s="157"/>
      <c r="OY98" s="157"/>
      <c r="OZ98" s="157"/>
      <c r="PA98" s="157"/>
      <c r="PB98" s="157"/>
      <c r="PC98" s="157"/>
      <c r="PD98" s="157"/>
      <c r="PE98" s="157"/>
      <c r="PF98" s="157"/>
      <c r="PG98" s="157"/>
      <c r="PH98" s="157"/>
      <c r="PI98" s="157"/>
      <c r="PJ98" s="157"/>
      <c r="PK98" s="157"/>
      <c r="PL98" s="157"/>
      <c r="PM98" s="157"/>
      <c r="PN98" s="157"/>
      <c r="PO98" s="157"/>
      <c r="PP98" s="157"/>
      <c r="PQ98" s="157"/>
      <c r="PR98" s="157"/>
      <c r="PS98" s="157"/>
      <c r="PT98" s="157"/>
      <c r="PU98" s="157"/>
      <c r="PV98" s="157"/>
      <c r="PW98" s="157"/>
      <c r="PX98" s="157"/>
      <c r="PY98" s="157"/>
      <c r="PZ98" s="157"/>
      <c r="QA98" s="157"/>
      <c r="QB98" s="157"/>
      <c r="QC98" s="157"/>
      <c r="QD98" s="157"/>
      <c r="QE98" s="157"/>
      <c r="QF98" s="157"/>
      <c r="QG98" s="157"/>
      <c r="QH98" s="157"/>
      <c r="QI98" s="157"/>
      <c r="QJ98" s="157"/>
      <c r="QK98" s="157"/>
      <c r="QL98" s="157"/>
      <c r="QM98" s="157"/>
      <c r="QN98" s="157"/>
      <c r="QO98" s="157"/>
      <c r="QP98" s="157"/>
      <c r="QQ98" s="157"/>
      <c r="QR98" s="157"/>
      <c r="QS98" s="157"/>
      <c r="QT98" s="157"/>
      <c r="QU98" s="157"/>
      <c r="QV98" s="157"/>
      <c r="QW98" s="157"/>
      <c r="QX98" s="157"/>
      <c r="QY98" s="157"/>
      <c r="QZ98" s="157"/>
      <c r="RA98" s="157"/>
      <c r="RB98" s="157"/>
      <c r="RC98" s="157"/>
      <c r="RD98" s="157"/>
      <c r="RE98" s="157"/>
      <c r="RF98" s="157"/>
      <c r="RG98" s="157"/>
      <c r="RH98" s="157"/>
      <c r="RI98" s="157"/>
      <c r="RJ98" s="157"/>
      <c r="RK98" s="157"/>
      <c r="RL98" s="157"/>
      <c r="RM98" s="157"/>
      <c r="RN98" s="157"/>
      <c r="RO98" s="157"/>
      <c r="RP98" s="157"/>
      <c r="RQ98" s="157"/>
      <c r="RR98" s="157"/>
      <c r="RS98" s="157"/>
      <c r="RT98" s="157"/>
      <c r="RU98" s="157"/>
      <c r="RV98" s="157"/>
      <c r="RW98" s="157"/>
      <c r="RX98" s="157"/>
      <c r="RY98" s="157"/>
      <c r="RZ98" s="157"/>
      <c r="SA98" s="157"/>
      <c r="SB98" s="157"/>
      <c r="SC98" s="157"/>
      <c r="SD98" s="157"/>
      <c r="SE98" s="157"/>
      <c r="SF98" s="157"/>
      <c r="SG98" s="157"/>
      <c r="SH98" s="157"/>
      <c r="SI98" s="157"/>
      <c r="SJ98" s="157"/>
      <c r="SK98" s="157"/>
      <c r="SL98" s="157"/>
      <c r="SM98" s="157"/>
      <c r="SN98" s="157"/>
      <c r="SO98" s="157"/>
      <c r="SP98" s="157"/>
      <c r="SQ98" s="157"/>
      <c r="SR98" s="157"/>
      <c r="SS98" s="157"/>
      <c r="ST98" s="157"/>
      <c r="SU98" s="157"/>
      <c r="SV98" s="157"/>
      <c r="SW98" s="157"/>
      <c r="SX98" s="157"/>
      <c r="SY98" s="157"/>
      <c r="SZ98" s="157"/>
      <c r="TA98" s="157"/>
      <c r="TB98" s="157"/>
      <c r="TC98" s="157"/>
      <c r="TD98" s="157"/>
      <c r="TE98" s="157"/>
      <c r="TF98" s="157"/>
      <c r="TG98" s="157"/>
      <c r="TH98" s="157"/>
      <c r="TI98" s="157"/>
      <c r="TJ98" s="157"/>
      <c r="TK98" s="157"/>
      <c r="TL98" s="157"/>
      <c r="TM98" s="157"/>
      <c r="TN98" s="157"/>
      <c r="TO98" s="157"/>
      <c r="TP98" s="157"/>
      <c r="TQ98" s="157"/>
      <c r="TR98" s="157"/>
      <c r="TS98" s="157"/>
      <c r="TT98" s="157"/>
      <c r="TU98" s="157"/>
      <c r="TV98" s="157"/>
      <c r="TW98" s="157"/>
      <c r="TX98" s="157"/>
      <c r="TY98" s="157"/>
      <c r="TZ98" s="157"/>
      <c r="UA98" s="157"/>
      <c r="UB98" s="157"/>
      <c r="UC98" s="157"/>
      <c r="UD98" s="157"/>
      <c r="UE98" s="157"/>
      <c r="UF98" s="157"/>
      <c r="UG98" s="157"/>
      <c r="UH98" s="157"/>
      <c r="UI98" s="157"/>
      <c r="UJ98" s="157"/>
      <c r="UK98" s="157"/>
      <c r="UL98" s="157"/>
      <c r="UM98" s="157"/>
      <c r="UN98" s="157"/>
      <c r="UO98" s="157"/>
      <c r="UP98" s="157"/>
      <c r="UQ98" s="157"/>
      <c r="UR98" s="157"/>
      <c r="US98" s="157"/>
      <c r="UT98" s="157"/>
      <c r="UU98" s="157"/>
      <c r="UV98" s="157"/>
      <c r="UW98" s="157"/>
      <c r="UX98" s="157"/>
      <c r="UY98" s="157"/>
      <c r="UZ98" s="157"/>
      <c r="VA98" s="157"/>
      <c r="VB98" s="157"/>
      <c r="VC98" s="157"/>
      <c r="VD98" s="157"/>
      <c r="VE98" s="157"/>
      <c r="VF98" s="157"/>
      <c r="VG98" s="157"/>
      <c r="VH98" s="157"/>
      <c r="VI98" s="157"/>
      <c r="VJ98" s="157"/>
      <c r="VK98" s="157"/>
      <c r="VL98" s="157"/>
      <c r="VM98" s="157"/>
      <c r="VN98" s="157"/>
      <c r="VO98" s="157"/>
      <c r="VP98" s="157"/>
      <c r="VQ98" s="157"/>
      <c r="VR98" s="157"/>
      <c r="VS98" s="157"/>
      <c r="VT98" s="157"/>
      <c r="VU98" s="157"/>
      <c r="VV98" s="157"/>
      <c r="VW98" s="157"/>
      <c r="VX98" s="157"/>
      <c r="VY98" s="157"/>
      <c r="VZ98" s="157"/>
      <c r="WA98" s="157"/>
      <c r="WB98" s="157"/>
      <c r="WC98" s="157"/>
      <c r="WD98" s="157"/>
      <c r="WE98" s="157"/>
      <c r="WF98" s="157"/>
      <c r="WG98" s="157"/>
      <c r="WH98" s="157"/>
      <c r="WI98" s="157"/>
      <c r="WJ98" s="157"/>
      <c r="WK98" s="157"/>
      <c r="WL98" s="157"/>
      <c r="WM98" s="157"/>
      <c r="WN98" s="157"/>
      <c r="WO98" s="157"/>
      <c r="WP98" s="157"/>
      <c r="WQ98" s="157"/>
      <c r="WR98" s="157"/>
      <c r="WS98" s="157"/>
      <c r="WT98" s="157"/>
      <c r="WU98" s="157"/>
      <c r="WV98" s="157"/>
      <c r="WW98" s="157"/>
      <c r="WX98" s="157"/>
      <c r="WY98" s="157"/>
      <c r="WZ98" s="157"/>
      <c r="XA98" s="157"/>
      <c r="XB98" s="157"/>
      <c r="XC98" s="157"/>
      <c r="XD98" s="157"/>
      <c r="XE98" s="157"/>
      <c r="XF98" s="157"/>
      <c r="XG98" s="157"/>
      <c r="XH98" s="157"/>
      <c r="XI98" s="157"/>
      <c r="XJ98" s="157"/>
      <c r="XK98" s="157"/>
      <c r="XL98" s="157"/>
      <c r="XM98" s="157"/>
      <c r="XN98" s="157"/>
      <c r="XO98" s="157"/>
      <c r="XP98" s="157"/>
      <c r="XQ98" s="157"/>
      <c r="XR98" s="157"/>
      <c r="XS98" s="157"/>
      <c r="XT98" s="157"/>
      <c r="XU98" s="157"/>
      <c r="XV98" s="157"/>
      <c r="XW98" s="157"/>
      <c r="XX98" s="157"/>
      <c r="XY98" s="157"/>
      <c r="XZ98" s="157"/>
      <c r="YA98" s="157"/>
      <c r="YB98" s="157"/>
      <c r="YC98" s="157"/>
      <c r="YD98" s="157"/>
      <c r="YE98" s="157"/>
      <c r="YF98" s="157"/>
      <c r="YG98" s="157"/>
      <c r="YH98" s="157"/>
      <c r="YI98" s="157"/>
      <c r="YJ98" s="157"/>
      <c r="YK98" s="157"/>
      <c r="YL98" s="157"/>
      <c r="YM98" s="157"/>
      <c r="YN98" s="157"/>
      <c r="YO98" s="157"/>
      <c r="YP98" s="157"/>
      <c r="YQ98" s="157"/>
      <c r="YR98" s="157"/>
      <c r="YS98" s="157"/>
      <c r="YT98" s="157"/>
      <c r="YU98" s="157"/>
      <c r="YV98" s="157"/>
      <c r="YW98" s="157"/>
      <c r="YX98" s="157"/>
      <c r="YY98" s="157"/>
      <c r="YZ98" s="157"/>
      <c r="ZA98" s="157"/>
      <c r="ZB98" s="157"/>
      <c r="ZC98" s="157"/>
      <c r="ZD98" s="157"/>
      <c r="ZE98" s="157"/>
      <c r="ZF98" s="157"/>
      <c r="ZG98" s="157"/>
      <c r="ZH98" s="157"/>
      <c r="ZI98" s="157"/>
      <c r="ZJ98" s="157"/>
      <c r="ZK98" s="157"/>
      <c r="ZL98" s="157"/>
      <c r="ZM98" s="157"/>
      <c r="ZN98" s="157"/>
      <c r="ZO98" s="157"/>
      <c r="ZP98" s="157"/>
      <c r="ZQ98" s="157"/>
      <c r="ZR98" s="157"/>
      <c r="ZS98" s="157"/>
      <c r="ZT98" s="157"/>
      <c r="ZU98" s="157"/>
      <c r="ZV98" s="157"/>
      <c r="ZW98" s="157"/>
      <c r="ZX98" s="157"/>
      <c r="ZY98" s="157"/>
      <c r="ZZ98" s="157"/>
      <c r="AAA98" s="157"/>
      <c r="AAB98" s="157"/>
      <c r="AAC98" s="157"/>
      <c r="AAD98" s="157"/>
      <c r="AAE98" s="157"/>
      <c r="AAF98" s="157"/>
      <c r="AAG98" s="157"/>
      <c r="AAH98" s="157"/>
      <c r="AAI98" s="157"/>
      <c r="AAJ98" s="157"/>
      <c r="AAK98" s="157"/>
      <c r="AAL98" s="157"/>
      <c r="AAM98" s="157"/>
      <c r="AAN98" s="157"/>
      <c r="AAO98" s="157"/>
      <c r="AAP98" s="157"/>
      <c r="AAQ98" s="157"/>
      <c r="AAR98" s="157"/>
      <c r="AAS98" s="157"/>
      <c r="AAT98" s="157"/>
      <c r="AAU98" s="157"/>
      <c r="AAV98" s="157"/>
      <c r="AAW98" s="157"/>
      <c r="AAX98" s="157"/>
      <c r="AAY98" s="157"/>
      <c r="AAZ98" s="157"/>
      <c r="ABA98" s="157"/>
      <c r="ABB98" s="157"/>
      <c r="ABC98" s="157"/>
      <c r="ABD98" s="157"/>
      <c r="ABE98" s="157"/>
      <c r="ABF98" s="157"/>
      <c r="ABG98" s="157"/>
      <c r="ABH98" s="157"/>
      <c r="ABI98" s="157"/>
      <c r="ABJ98" s="157"/>
      <c r="ABK98" s="157"/>
      <c r="ABL98" s="157"/>
      <c r="ABM98" s="157"/>
      <c r="ABN98" s="157"/>
      <c r="ABO98" s="157"/>
      <c r="ABP98" s="157"/>
      <c r="ABQ98" s="157"/>
      <c r="ABR98" s="157"/>
      <c r="ABS98" s="157"/>
      <c r="ABT98" s="157"/>
      <c r="ABU98" s="157"/>
      <c r="ABV98" s="157"/>
      <c r="ABW98" s="157"/>
      <c r="ABX98" s="157"/>
      <c r="ABY98" s="157"/>
      <c r="ABZ98" s="157"/>
      <c r="ACA98" s="157"/>
      <c r="ACB98" s="157"/>
      <c r="ACC98" s="157"/>
      <c r="ACD98" s="157"/>
      <c r="ACE98" s="157"/>
      <c r="ACF98" s="157"/>
      <c r="ACG98" s="157"/>
      <c r="ACH98" s="157"/>
      <c r="ACI98" s="157"/>
      <c r="ACJ98" s="157"/>
      <c r="ACK98" s="157"/>
      <c r="ACL98" s="157"/>
      <c r="ACM98" s="157"/>
      <c r="ACN98" s="157"/>
      <c r="ACO98" s="157"/>
      <c r="ACP98" s="157"/>
      <c r="ACQ98" s="157"/>
      <c r="ACR98" s="157"/>
      <c r="ACS98" s="157"/>
      <c r="ACT98" s="157"/>
      <c r="ACU98" s="157"/>
      <c r="ACV98" s="157"/>
      <c r="ACW98" s="157"/>
      <c r="ACX98" s="157"/>
      <c r="ACY98" s="157"/>
      <c r="ACZ98" s="157"/>
      <c r="ADA98" s="157"/>
      <c r="ADB98" s="157"/>
      <c r="ADC98" s="157"/>
      <c r="ADD98" s="157"/>
      <c r="ADE98" s="157"/>
      <c r="ADF98" s="157"/>
      <c r="ADG98" s="157"/>
      <c r="ADH98" s="157"/>
      <c r="ADI98" s="157"/>
      <c r="ADJ98" s="157"/>
      <c r="ADK98" s="157"/>
      <c r="ADL98" s="157"/>
      <c r="ADM98" s="157"/>
      <c r="ADN98" s="157"/>
      <c r="ADO98" s="157"/>
      <c r="ADP98" s="157"/>
      <c r="ADQ98" s="157"/>
      <c r="ADR98" s="157"/>
      <c r="ADS98" s="157"/>
      <c r="ADT98" s="157"/>
      <c r="ADU98" s="157"/>
      <c r="ADV98" s="157"/>
      <c r="ADW98" s="157"/>
      <c r="ADX98" s="157"/>
      <c r="ADY98" s="157"/>
      <c r="ADZ98" s="157"/>
      <c r="AEA98" s="157"/>
      <c r="AEB98" s="157"/>
      <c r="AEC98" s="157"/>
      <c r="AED98" s="157"/>
      <c r="AEE98" s="157"/>
      <c r="AEF98" s="157"/>
      <c r="AEG98" s="157"/>
      <c r="AEH98" s="157"/>
      <c r="AEI98" s="157"/>
      <c r="AEJ98" s="157"/>
      <c r="AEK98" s="157"/>
      <c r="AEL98" s="157"/>
      <c r="AEM98" s="157"/>
      <c r="AEN98" s="157"/>
      <c r="AEO98" s="157"/>
      <c r="AEP98" s="157"/>
      <c r="AEQ98" s="157"/>
      <c r="AER98" s="157"/>
      <c r="AES98" s="157"/>
      <c r="AET98" s="157"/>
      <c r="AEU98" s="157"/>
      <c r="AEV98" s="157"/>
      <c r="AEW98" s="157"/>
      <c r="AEX98" s="157"/>
      <c r="AEY98" s="157"/>
      <c r="AEZ98" s="157"/>
      <c r="AFA98" s="157"/>
      <c r="AFB98" s="157"/>
      <c r="AFC98" s="157"/>
      <c r="AFD98" s="157"/>
      <c r="AFE98" s="157"/>
      <c r="AFF98" s="157"/>
      <c r="AFG98" s="157"/>
      <c r="AFH98" s="157"/>
      <c r="AFI98" s="157"/>
      <c r="AFJ98" s="157"/>
      <c r="AFK98" s="157"/>
      <c r="AFL98" s="157"/>
      <c r="AFM98" s="157"/>
      <c r="AFN98" s="157"/>
      <c r="AFO98" s="157"/>
      <c r="AFP98" s="157"/>
      <c r="AFQ98" s="157"/>
      <c r="AFR98" s="157"/>
      <c r="AFS98" s="157"/>
      <c r="AFT98" s="157"/>
      <c r="AFU98" s="157"/>
      <c r="AFV98" s="157"/>
      <c r="AFW98" s="157"/>
      <c r="AFX98" s="157"/>
      <c r="AFY98" s="157"/>
      <c r="AFZ98" s="157"/>
      <c r="AGA98" s="157"/>
      <c r="AGB98" s="157"/>
      <c r="AGC98" s="157"/>
      <c r="AGD98" s="157"/>
      <c r="AGE98" s="157"/>
      <c r="AGF98" s="157"/>
      <c r="AGG98" s="157"/>
      <c r="AGH98" s="157"/>
      <c r="AGI98" s="157"/>
      <c r="AGJ98" s="157"/>
      <c r="AGK98" s="157"/>
      <c r="AGL98" s="157"/>
      <c r="AGM98" s="157"/>
      <c r="AGN98" s="157"/>
      <c r="AGO98" s="157"/>
      <c r="AGP98" s="157"/>
      <c r="AGQ98" s="157"/>
      <c r="AGR98" s="157"/>
      <c r="AGS98" s="157"/>
      <c r="AGT98" s="157"/>
      <c r="AGU98" s="157"/>
      <c r="AGV98" s="157"/>
      <c r="AGW98" s="157"/>
      <c r="AGX98" s="157"/>
      <c r="AGY98" s="157"/>
      <c r="AGZ98" s="157"/>
      <c r="AHA98" s="157"/>
      <c r="AHB98" s="157"/>
      <c r="AHC98" s="157"/>
      <c r="AHD98" s="157"/>
      <c r="AHE98" s="157"/>
      <c r="AHF98" s="157"/>
      <c r="AHG98" s="157"/>
      <c r="AHH98" s="157"/>
      <c r="AHI98" s="157"/>
      <c r="AHJ98" s="157"/>
      <c r="AHK98" s="157"/>
      <c r="AHL98" s="157"/>
      <c r="AHM98" s="157"/>
      <c r="AHN98" s="157"/>
      <c r="AHO98" s="157"/>
      <c r="AHP98" s="157"/>
      <c r="AHQ98" s="157"/>
      <c r="AHR98" s="157"/>
      <c r="AHS98" s="157"/>
      <c r="AHT98" s="157"/>
      <c r="AHU98" s="157"/>
      <c r="AHV98" s="157"/>
      <c r="AHW98" s="157"/>
      <c r="AHX98" s="157"/>
      <c r="AHY98" s="157"/>
      <c r="AHZ98" s="157"/>
      <c r="AIA98" s="157"/>
      <c r="AIB98" s="157"/>
      <c r="AIC98" s="157"/>
      <c r="AID98" s="157"/>
      <c r="AIE98" s="157"/>
      <c r="AIF98" s="157"/>
      <c r="AIG98" s="157"/>
      <c r="AIH98" s="157"/>
      <c r="AII98" s="157"/>
      <c r="AIJ98" s="157"/>
      <c r="AIK98" s="157"/>
      <c r="AIL98" s="157"/>
      <c r="AIM98" s="157"/>
      <c r="AIN98" s="157"/>
      <c r="AIO98" s="157"/>
      <c r="AIP98" s="157"/>
      <c r="AIQ98" s="157"/>
      <c r="AIR98" s="157"/>
      <c r="AIS98" s="157"/>
      <c r="AIT98" s="157"/>
      <c r="AIU98" s="157"/>
      <c r="AIV98" s="157"/>
      <c r="AIW98" s="157"/>
      <c r="AIX98" s="157"/>
      <c r="AIY98" s="157"/>
      <c r="AIZ98" s="157"/>
      <c r="AJA98" s="157"/>
      <c r="AJB98" s="157"/>
      <c r="AJC98" s="157"/>
      <c r="AJD98" s="157"/>
      <c r="AJE98" s="157"/>
      <c r="AJF98" s="157"/>
      <c r="AJG98" s="157"/>
      <c r="AJH98" s="157"/>
      <c r="AJI98" s="157"/>
      <c r="AJJ98" s="157"/>
      <c r="AJK98" s="157"/>
      <c r="AJL98" s="157"/>
      <c r="AJM98" s="157"/>
      <c r="AJN98" s="157"/>
      <c r="AJO98" s="157"/>
      <c r="AJP98" s="157"/>
      <c r="AJQ98" s="157"/>
      <c r="AJR98" s="157"/>
      <c r="AJS98" s="157"/>
      <c r="AJT98" s="157"/>
      <c r="AJU98" s="157"/>
      <c r="AJV98" s="157"/>
      <c r="AJW98" s="157"/>
      <c r="AJX98" s="157"/>
      <c r="AJY98" s="157"/>
      <c r="AJZ98" s="157"/>
      <c r="AKA98" s="157"/>
      <c r="AKB98" s="157"/>
      <c r="AKC98" s="157"/>
      <c r="AKD98" s="157"/>
      <c r="AKE98" s="157"/>
      <c r="AKF98" s="157"/>
      <c r="AKG98" s="157"/>
      <c r="AKH98" s="157"/>
      <c r="AKI98" s="157"/>
      <c r="AKJ98" s="157"/>
      <c r="AKK98" s="157"/>
      <c r="AKL98" s="157"/>
      <c r="AKM98" s="157"/>
      <c r="AKN98" s="157"/>
      <c r="AKO98" s="157"/>
      <c r="AKP98" s="157"/>
      <c r="AKQ98" s="157"/>
      <c r="AKR98" s="157"/>
      <c r="AKS98" s="157"/>
      <c r="AKT98" s="157"/>
      <c r="AKU98" s="157"/>
      <c r="AKV98" s="157"/>
      <c r="AKW98" s="157"/>
      <c r="AKX98" s="157"/>
      <c r="AKY98" s="157"/>
      <c r="AKZ98" s="157"/>
      <c r="ALA98" s="157"/>
      <c r="ALB98" s="157"/>
      <c r="ALC98" s="157"/>
      <c r="ALD98" s="157"/>
      <c r="ALE98" s="157"/>
      <c r="ALF98" s="157"/>
      <c r="ALG98" s="157"/>
      <c r="ALH98" s="157"/>
      <c r="ALI98" s="157"/>
      <c r="ALJ98" s="157"/>
      <c r="ALK98" s="157"/>
      <c r="ALL98" s="157"/>
      <c r="ALM98" s="157"/>
      <c r="ALN98" s="157"/>
      <c r="ALO98" s="157"/>
      <c r="ALP98" s="157"/>
      <c r="ALQ98" s="157"/>
      <c r="ALR98" s="157"/>
      <c r="ALS98" s="157"/>
      <c r="ALT98" s="157"/>
      <c r="ALU98" s="157"/>
      <c r="ALV98" s="157"/>
      <c r="ALW98" s="157"/>
      <c r="ALX98" s="157"/>
      <c r="ALY98" s="157"/>
      <c r="ALZ98" s="157"/>
      <c r="AMA98" s="157"/>
      <c r="AMB98" s="157"/>
      <c r="AMC98" s="157"/>
      <c r="AMD98" s="157"/>
      <c r="AME98" s="157"/>
      <c r="AMF98" s="157"/>
      <c r="AMG98" s="157"/>
      <c r="AMH98" s="157"/>
      <c r="AMI98" s="157"/>
      <c r="AMJ98" s="157"/>
      <c r="AMK98" s="157"/>
    </row>
    <row r="99" spans="1:1025" s="158" customFormat="1">
      <c r="A99" s="154">
        <f t="shared" si="0"/>
        <v>7</v>
      </c>
      <c r="B99" s="160" t="s">
        <v>331</v>
      </c>
      <c r="C99" s="161">
        <v>2016</v>
      </c>
      <c r="D99" s="159">
        <v>1377.6</v>
      </c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7"/>
      <c r="CF99" s="157"/>
      <c r="CG99" s="157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57"/>
      <c r="CT99" s="157"/>
      <c r="CU99" s="157"/>
      <c r="CV99" s="157"/>
      <c r="CW99" s="157"/>
      <c r="CX99" s="157"/>
      <c r="CY99" s="157"/>
      <c r="CZ99" s="157"/>
      <c r="DA99" s="157"/>
      <c r="DB99" s="157"/>
      <c r="DC99" s="157"/>
      <c r="DD99" s="157"/>
      <c r="DE99" s="157"/>
      <c r="DF99" s="157"/>
      <c r="DG99" s="157"/>
      <c r="DH99" s="157"/>
      <c r="DI99" s="157"/>
      <c r="DJ99" s="157"/>
      <c r="DK99" s="157"/>
      <c r="DL99" s="157"/>
      <c r="DM99" s="157"/>
      <c r="DN99" s="157"/>
      <c r="DO99" s="157"/>
      <c r="DP99" s="157"/>
      <c r="DQ99" s="157"/>
      <c r="DR99" s="157"/>
      <c r="DS99" s="157"/>
      <c r="DT99" s="157"/>
      <c r="DU99" s="157"/>
      <c r="DV99" s="157"/>
      <c r="DW99" s="157"/>
      <c r="DX99" s="157"/>
      <c r="DY99" s="157"/>
      <c r="DZ99" s="157"/>
      <c r="EA99" s="157"/>
      <c r="EB99" s="157"/>
      <c r="EC99" s="157"/>
      <c r="ED99" s="157"/>
      <c r="EE99" s="157"/>
      <c r="EF99" s="157"/>
      <c r="EG99" s="157"/>
      <c r="EH99" s="157"/>
      <c r="EI99" s="157"/>
      <c r="EJ99" s="157"/>
      <c r="EK99" s="157"/>
      <c r="EL99" s="157"/>
      <c r="EM99" s="157"/>
      <c r="EN99" s="157"/>
      <c r="EO99" s="157"/>
      <c r="EP99" s="157"/>
      <c r="EQ99" s="157"/>
      <c r="ER99" s="157"/>
      <c r="ES99" s="157"/>
      <c r="ET99" s="157"/>
      <c r="EU99" s="157"/>
      <c r="EV99" s="157"/>
      <c r="EW99" s="157"/>
      <c r="EX99" s="157"/>
      <c r="EY99" s="157"/>
      <c r="EZ99" s="157"/>
      <c r="FA99" s="157"/>
      <c r="FB99" s="157"/>
      <c r="FC99" s="157"/>
      <c r="FD99" s="157"/>
      <c r="FE99" s="157"/>
      <c r="FF99" s="157"/>
      <c r="FG99" s="157"/>
      <c r="FH99" s="157"/>
      <c r="FI99" s="157"/>
      <c r="FJ99" s="157"/>
      <c r="FK99" s="157"/>
      <c r="FL99" s="157"/>
      <c r="FM99" s="157"/>
      <c r="FN99" s="157"/>
      <c r="FO99" s="157"/>
      <c r="FP99" s="157"/>
      <c r="FQ99" s="157"/>
      <c r="FR99" s="157"/>
      <c r="FS99" s="157"/>
      <c r="FT99" s="157"/>
      <c r="FU99" s="157"/>
      <c r="FV99" s="157"/>
      <c r="FW99" s="157"/>
      <c r="FX99" s="157"/>
      <c r="FY99" s="157"/>
      <c r="FZ99" s="157"/>
      <c r="GA99" s="157"/>
      <c r="GB99" s="157"/>
      <c r="GC99" s="157"/>
      <c r="GD99" s="157"/>
      <c r="GE99" s="157"/>
      <c r="GF99" s="157"/>
      <c r="GG99" s="157"/>
      <c r="GH99" s="157"/>
      <c r="GI99" s="157"/>
      <c r="GJ99" s="157"/>
      <c r="GK99" s="157"/>
      <c r="GL99" s="157"/>
      <c r="GM99" s="157"/>
      <c r="GN99" s="157"/>
      <c r="GO99" s="157"/>
      <c r="GP99" s="157"/>
      <c r="GQ99" s="157"/>
      <c r="GR99" s="157"/>
      <c r="GS99" s="157"/>
      <c r="GT99" s="157"/>
      <c r="GU99" s="157"/>
      <c r="GV99" s="157"/>
      <c r="GW99" s="157"/>
      <c r="GX99" s="157"/>
      <c r="GY99" s="157"/>
      <c r="GZ99" s="157"/>
      <c r="HA99" s="157"/>
      <c r="HB99" s="157"/>
      <c r="HC99" s="157"/>
      <c r="HD99" s="157"/>
      <c r="HE99" s="157"/>
      <c r="HF99" s="157"/>
      <c r="HG99" s="157"/>
      <c r="HH99" s="157"/>
      <c r="HI99" s="157"/>
      <c r="HJ99" s="157"/>
      <c r="HK99" s="157"/>
      <c r="HL99" s="157"/>
      <c r="HM99" s="157"/>
      <c r="HN99" s="157"/>
      <c r="HO99" s="157"/>
      <c r="HP99" s="157"/>
      <c r="HQ99" s="157"/>
      <c r="HR99" s="157"/>
      <c r="HS99" s="157"/>
      <c r="HT99" s="157"/>
      <c r="HU99" s="157"/>
      <c r="HV99" s="157"/>
      <c r="HW99" s="157"/>
      <c r="HX99" s="157"/>
      <c r="HY99" s="157"/>
      <c r="HZ99" s="157"/>
      <c r="IA99" s="157"/>
      <c r="IB99" s="157"/>
      <c r="IC99" s="157"/>
      <c r="ID99" s="157"/>
      <c r="IE99" s="157"/>
      <c r="IF99" s="157"/>
      <c r="IG99" s="157"/>
      <c r="IH99" s="157"/>
      <c r="II99" s="157"/>
      <c r="IJ99" s="157"/>
      <c r="IK99" s="157"/>
      <c r="IL99" s="157"/>
      <c r="IM99" s="157"/>
      <c r="IN99" s="157"/>
      <c r="IO99" s="157"/>
      <c r="IP99" s="157"/>
      <c r="IQ99" s="157"/>
      <c r="IR99" s="157"/>
      <c r="IS99" s="157"/>
      <c r="IT99" s="157"/>
      <c r="IU99" s="157"/>
      <c r="IV99" s="157"/>
      <c r="IW99" s="157"/>
      <c r="IX99" s="157"/>
      <c r="IY99" s="157"/>
      <c r="IZ99" s="157"/>
      <c r="JA99" s="157"/>
      <c r="JB99" s="157"/>
      <c r="JC99" s="157"/>
      <c r="JD99" s="157"/>
      <c r="JE99" s="157"/>
      <c r="JF99" s="157"/>
      <c r="JG99" s="157"/>
      <c r="JH99" s="157"/>
      <c r="JI99" s="157"/>
      <c r="JJ99" s="157"/>
      <c r="JK99" s="157"/>
      <c r="JL99" s="157"/>
      <c r="JM99" s="157"/>
      <c r="JN99" s="157"/>
      <c r="JO99" s="157"/>
      <c r="JP99" s="157"/>
      <c r="JQ99" s="157"/>
      <c r="JR99" s="157"/>
      <c r="JS99" s="157"/>
      <c r="JT99" s="157"/>
      <c r="JU99" s="157"/>
      <c r="JV99" s="157"/>
      <c r="JW99" s="157"/>
      <c r="JX99" s="157"/>
      <c r="JY99" s="157"/>
      <c r="JZ99" s="157"/>
      <c r="KA99" s="157"/>
      <c r="KB99" s="157"/>
      <c r="KC99" s="157"/>
      <c r="KD99" s="157"/>
      <c r="KE99" s="157"/>
      <c r="KF99" s="157"/>
      <c r="KG99" s="157"/>
      <c r="KH99" s="157"/>
      <c r="KI99" s="157"/>
      <c r="KJ99" s="157"/>
      <c r="KK99" s="157"/>
      <c r="KL99" s="157"/>
      <c r="KM99" s="157"/>
      <c r="KN99" s="157"/>
      <c r="KO99" s="157"/>
      <c r="KP99" s="157"/>
      <c r="KQ99" s="157"/>
      <c r="KR99" s="157"/>
      <c r="KS99" s="157"/>
      <c r="KT99" s="157"/>
      <c r="KU99" s="157"/>
      <c r="KV99" s="157"/>
      <c r="KW99" s="157"/>
      <c r="KX99" s="157"/>
      <c r="KY99" s="157"/>
      <c r="KZ99" s="157"/>
      <c r="LA99" s="157"/>
      <c r="LB99" s="157"/>
      <c r="LC99" s="157"/>
      <c r="LD99" s="157"/>
      <c r="LE99" s="157"/>
      <c r="LF99" s="157"/>
      <c r="LG99" s="157"/>
      <c r="LH99" s="157"/>
      <c r="LI99" s="157"/>
      <c r="LJ99" s="157"/>
      <c r="LK99" s="157"/>
      <c r="LL99" s="157"/>
      <c r="LM99" s="157"/>
      <c r="LN99" s="157"/>
      <c r="LO99" s="157"/>
      <c r="LP99" s="157"/>
      <c r="LQ99" s="157"/>
      <c r="LR99" s="157"/>
      <c r="LS99" s="157"/>
      <c r="LT99" s="157"/>
      <c r="LU99" s="157"/>
      <c r="LV99" s="157"/>
      <c r="LW99" s="157"/>
      <c r="LX99" s="157"/>
      <c r="LY99" s="157"/>
      <c r="LZ99" s="157"/>
      <c r="MA99" s="157"/>
      <c r="MB99" s="157"/>
      <c r="MC99" s="157"/>
      <c r="MD99" s="157"/>
      <c r="ME99" s="157"/>
      <c r="MF99" s="157"/>
      <c r="MG99" s="157"/>
      <c r="MH99" s="157"/>
      <c r="MI99" s="157"/>
      <c r="MJ99" s="157"/>
      <c r="MK99" s="157"/>
      <c r="ML99" s="157"/>
      <c r="MM99" s="157"/>
      <c r="MN99" s="157"/>
      <c r="MO99" s="157"/>
      <c r="MP99" s="157"/>
      <c r="MQ99" s="157"/>
      <c r="MR99" s="157"/>
      <c r="MS99" s="157"/>
      <c r="MT99" s="157"/>
      <c r="MU99" s="157"/>
      <c r="MV99" s="157"/>
      <c r="MW99" s="157"/>
      <c r="MX99" s="157"/>
      <c r="MY99" s="157"/>
      <c r="MZ99" s="157"/>
      <c r="NA99" s="157"/>
      <c r="NB99" s="157"/>
      <c r="NC99" s="157"/>
      <c r="ND99" s="157"/>
      <c r="NE99" s="157"/>
      <c r="NF99" s="157"/>
      <c r="NG99" s="157"/>
      <c r="NH99" s="157"/>
      <c r="NI99" s="157"/>
      <c r="NJ99" s="157"/>
      <c r="NK99" s="157"/>
      <c r="NL99" s="157"/>
      <c r="NM99" s="157"/>
      <c r="NN99" s="157"/>
      <c r="NO99" s="157"/>
      <c r="NP99" s="157"/>
      <c r="NQ99" s="157"/>
      <c r="NR99" s="157"/>
      <c r="NS99" s="157"/>
      <c r="NT99" s="157"/>
      <c r="NU99" s="157"/>
      <c r="NV99" s="157"/>
      <c r="NW99" s="157"/>
      <c r="NX99" s="157"/>
      <c r="NY99" s="157"/>
      <c r="NZ99" s="157"/>
      <c r="OA99" s="157"/>
      <c r="OB99" s="157"/>
      <c r="OC99" s="157"/>
      <c r="OD99" s="157"/>
      <c r="OE99" s="157"/>
      <c r="OF99" s="157"/>
      <c r="OG99" s="157"/>
      <c r="OH99" s="157"/>
      <c r="OI99" s="157"/>
      <c r="OJ99" s="157"/>
      <c r="OK99" s="157"/>
      <c r="OL99" s="157"/>
      <c r="OM99" s="157"/>
      <c r="ON99" s="157"/>
      <c r="OO99" s="157"/>
      <c r="OP99" s="157"/>
      <c r="OQ99" s="157"/>
      <c r="OR99" s="157"/>
      <c r="OS99" s="157"/>
      <c r="OT99" s="157"/>
      <c r="OU99" s="157"/>
      <c r="OV99" s="157"/>
      <c r="OW99" s="157"/>
      <c r="OX99" s="157"/>
      <c r="OY99" s="157"/>
      <c r="OZ99" s="157"/>
      <c r="PA99" s="157"/>
      <c r="PB99" s="157"/>
      <c r="PC99" s="157"/>
      <c r="PD99" s="157"/>
      <c r="PE99" s="157"/>
      <c r="PF99" s="157"/>
      <c r="PG99" s="157"/>
      <c r="PH99" s="157"/>
      <c r="PI99" s="157"/>
      <c r="PJ99" s="157"/>
      <c r="PK99" s="157"/>
      <c r="PL99" s="157"/>
      <c r="PM99" s="157"/>
      <c r="PN99" s="157"/>
      <c r="PO99" s="157"/>
      <c r="PP99" s="157"/>
      <c r="PQ99" s="157"/>
      <c r="PR99" s="157"/>
      <c r="PS99" s="157"/>
      <c r="PT99" s="157"/>
      <c r="PU99" s="157"/>
      <c r="PV99" s="157"/>
      <c r="PW99" s="157"/>
      <c r="PX99" s="157"/>
      <c r="PY99" s="157"/>
      <c r="PZ99" s="157"/>
      <c r="QA99" s="157"/>
      <c r="QB99" s="157"/>
      <c r="QC99" s="157"/>
      <c r="QD99" s="157"/>
      <c r="QE99" s="157"/>
      <c r="QF99" s="157"/>
      <c r="QG99" s="157"/>
      <c r="QH99" s="157"/>
      <c r="QI99" s="157"/>
      <c r="QJ99" s="157"/>
      <c r="QK99" s="157"/>
      <c r="QL99" s="157"/>
      <c r="QM99" s="157"/>
      <c r="QN99" s="157"/>
      <c r="QO99" s="157"/>
      <c r="QP99" s="157"/>
      <c r="QQ99" s="157"/>
      <c r="QR99" s="157"/>
      <c r="QS99" s="157"/>
      <c r="QT99" s="157"/>
      <c r="QU99" s="157"/>
      <c r="QV99" s="157"/>
      <c r="QW99" s="157"/>
      <c r="QX99" s="157"/>
      <c r="QY99" s="157"/>
      <c r="QZ99" s="157"/>
      <c r="RA99" s="157"/>
      <c r="RB99" s="157"/>
      <c r="RC99" s="157"/>
      <c r="RD99" s="157"/>
      <c r="RE99" s="157"/>
      <c r="RF99" s="157"/>
      <c r="RG99" s="157"/>
      <c r="RH99" s="157"/>
      <c r="RI99" s="157"/>
      <c r="RJ99" s="157"/>
      <c r="RK99" s="157"/>
      <c r="RL99" s="157"/>
      <c r="RM99" s="157"/>
      <c r="RN99" s="157"/>
      <c r="RO99" s="157"/>
      <c r="RP99" s="157"/>
      <c r="RQ99" s="157"/>
      <c r="RR99" s="157"/>
      <c r="RS99" s="157"/>
      <c r="RT99" s="157"/>
      <c r="RU99" s="157"/>
      <c r="RV99" s="157"/>
      <c r="RW99" s="157"/>
      <c r="RX99" s="157"/>
      <c r="RY99" s="157"/>
      <c r="RZ99" s="157"/>
      <c r="SA99" s="157"/>
      <c r="SB99" s="157"/>
      <c r="SC99" s="157"/>
      <c r="SD99" s="157"/>
      <c r="SE99" s="157"/>
      <c r="SF99" s="157"/>
      <c r="SG99" s="157"/>
      <c r="SH99" s="157"/>
      <c r="SI99" s="157"/>
      <c r="SJ99" s="157"/>
      <c r="SK99" s="157"/>
      <c r="SL99" s="157"/>
      <c r="SM99" s="157"/>
      <c r="SN99" s="157"/>
      <c r="SO99" s="157"/>
      <c r="SP99" s="157"/>
      <c r="SQ99" s="157"/>
      <c r="SR99" s="157"/>
      <c r="SS99" s="157"/>
      <c r="ST99" s="157"/>
      <c r="SU99" s="157"/>
      <c r="SV99" s="157"/>
      <c r="SW99" s="157"/>
      <c r="SX99" s="157"/>
      <c r="SY99" s="157"/>
      <c r="SZ99" s="157"/>
      <c r="TA99" s="157"/>
      <c r="TB99" s="157"/>
      <c r="TC99" s="157"/>
      <c r="TD99" s="157"/>
      <c r="TE99" s="157"/>
      <c r="TF99" s="157"/>
      <c r="TG99" s="157"/>
      <c r="TH99" s="157"/>
      <c r="TI99" s="157"/>
      <c r="TJ99" s="157"/>
      <c r="TK99" s="157"/>
      <c r="TL99" s="157"/>
      <c r="TM99" s="157"/>
      <c r="TN99" s="157"/>
      <c r="TO99" s="157"/>
      <c r="TP99" s="157"/>
      <c r="TQ99" s="157"/>
      <c r="TR99" s="157"/>
      <c r="TS99" s="157"/>
      <c r="TT99" s="157"/>
      <c r="TU99" s="157"/>
      <c r="TV99" s="157"/>
      <c r="TW99" s="157"/>
      <c r="TX99" s="157"/>
      <c r="TY99" s="157"/>
      <c r="TZ99" s="157"/>
      <c r="UA99" s="157"/>
      <c r="UB99" s="157"/>
      <c r="UC99" s="157"/>
      <c r="UD99" s="157"/>
      <c r="UE99" s="157"/>
      <c r="UF99" s="157"/>
      <c r="UG99" s="157"/>
      <c r="UH99" s="157"/>
      <c r="UI99" s="157"/>
      <c r="UJ99" s="157"/>
      <c r="UK99" s="157"/>
      <c r="UL99" s="157"/>
      <c r="UM99" s="157"/>
      <c r="UN99" s="157"/>
      <c r="UO99" s="157"/>
      <c r="UP99" s="157"/>
      <c r="UQ99" s="157"/>
      <c r="UR99" s="157"/>
      <c r="US99" s="157"/>
      <c r="UT99" s="157"/>
      <c r="UU99" s="157"/>
      <c r="UV99" s="157"/>
      <c r="UW99" s="157"/>
      <c r="UX99" s="157"/>
      <c r="UY99" s="157"/>
      <c r="UZ99" s="157"/>
      <c r="VA99" s="157"/>
      <c r="VB99" s="157"/>
      <c r="VC99" s="157"/>
      <c r="VD99" s="157"/>
      <c r="VE99" s="157"/>
      <c r="VF99" s="157"/>
      <c r="VG99" s="157"/>
      <c r="VH99" s="157"/>
      <c r="VI99" s="157"/>
      <c r="VJ99" s="157"/>
      <c r="VK99" s="157"/>
      <c r="VL99" s="157"/>
      <c r="VM99" s="157"/>
      <c r="VN99" s="157"/>
      <c r="VO99" s="157"/>
      <c r="VP99" s="157"/>
      <c r="VQ99" s="157"/>
      <c r="VR99" s="157"/>
      <c r="VS99" s="157"/>
      <c r="VT99" s="157"/>
      <c r="VU99" s="157"/>
      <c r="VV99" s="157"/>
      <c r="VW99" s="157"/>
      <c r="VX99" s="157"/>
      <c r="VY99" s="157"/>
      <c r="VZ99" s="157"/>
      <c r="WA99" s="157"/>
      <c r="WB99" s="157"/>
      <c r="WC99" s="157"/>
      <c r="WD99" s="157"/>
      <c r="WE99" s="157"/>
      <c r="WF99" s="157"/>
      <c r="WG99" s="157"/>
      <c r="WH99" s="157"/>
      <c r="WI99" s="157"/>
      <c r="WJ99" s="157"/>
      <c r="WK99" s="157"/>
      <c r="WL99" s="157"/>
      <c r="WM99" s="157"/>
      <c r="WN99" s="157"/>
      <c r="WO99" s="157"/>
      <c r="WP99" s="157"/>
      <c r="WQ99" s="157"/>
      <c r="WR99" s="157"/>
      <c r="WS99" s="157"/>
      <c r="WT99" s="157"/>
      <c r="WU99" s="157"/>
      <c r="WV99" s="157"/>
      <c r="WW99" s="157"/>
      <c r="WX99" s="157"/>
      <c r="WY99" s="157"/>
      <c r="WZ99" s="157"/>
      <c r="XA99" s="157"/>
      <c r="XB99" s="157"/>
      <c r="XC99" s="157"/>
      <c r="XD99" s="157"/>
      <c r="XE99" s="157"/>
      <c r="XF99" s="157"/>
      <c r="XG99" s="157"/>
      <c r="XH99" s="157"/>
      <c r="XI99" s="157"/>
      <c r="XJ99" s="157"/>
      <c r="XK99" s="157"/>
      <c r="XL99" s="157"/>
      <c r="XM99" s="157"/>
      <c r="XN99" s="157"/>
      <c r="XO99" s="157"/>
      <c r="XP99" s="157"/>
      <c r="XQ99" s="157"/>
      <c r="XR99" s="157"/>
      <c r="XS99" s="157"/>
      <c r="XT99" s="157"/>
      <c r="XU99" s="157"/>
      <c r="XV99" s="157"/>
      <c r="XW99" s="157"/>
      <c r="XX99" s="157"/>
      <c r="XY99" s="157"/>
      <c r="XZ99" s="157"/>
      <c r="YA99" s="157"/>
      <c r="YB99" s="157"/>
      <c r="YC99" s="157"/>
      <c r="YD99" s="157"/>
      <c r="YE99" s="157"/>
      <c r="YF99" s="157"/>
      <c r="YG99" s="157"/>
      <c r="YH99" s="157"/>
      <c r="YI99" s="157"/>
      <c r="YJ99" s="157"/>
      <c r="YK99" s="157"/>
      <c r="YL99" s="157"/>
      <c r="YM99" s="157"/>
      <c r="YN99" s="157"/>
      <c r="YO99" s="157"/>
      <c r="YP99" s="157"/>
      <c r="YQ99" s="157"/>
      <c r="YR99" s="157"/>
      <c r="YS99" s="157"/>
      <c r="YT99" s="157"/>
      <c r="YU99" s="157"/>
      <c r="YV99" s="157"/>
      <c r="YW99" s="157"/>
      <c r="YX99" s="157"/>
      <c r="YY99" s="157"/>
      <c r="YZ99" s="157"/>
      <c r="ZA99" s="157"/>
      <c r="ZB99" s="157"/>
      <c r="ZC99" s="157"/>
      <c r="ZD99" s="157"/>
      <c r="ZE99" s="157"/>
      <c r="ZF99" s="157"/>
      <c r="ZG99" s="157"/>
      <c r="ZH99" s="157"/>
      <c r="ZI99" s="157"/>
      <c r="ZJ99" s="157"/>
      <c r="ZK99" s="157"/>
      <c r="ZL99" s="157"/>
      <c r="ZM99" s="157"/>
      <c r="ZN99" s="157"/>
      <c r="ZO99" s="157"/>
      <c r="ZP99" s="157"/>
      <c r="ZQ99" s="157"/>
      <c r="ZR99" s="157"/>
      <c r="ZS99" s="157"/>
      <c r="ZT99" s="157"/>
      <c r="ZU99" s="157"/>
      <c r="ZV99" s="157"/>
      <c r="ZW99" s="157"/>
      <c r="ZX99" s="157"/>
      <c r="ZY99" s="157"/>
      <c r="ZZ99" s="157"/>
      <c r="AAA99" s="157"/>
      <c r="AAB99" s="157"/>
      <c r="AAC99" s="157"/>
      <c r="AAD99" s="157"/>
      <c r="AAE99" s="157"/>
      <c r="AAF99" s="157"/>
      <c r="AAG99" s="157"/>
      <c r="AAH99" s="157"/>
      <c r="AAI99" s="157"/>
      <c r="AAJ99" s="157"/>
      <c r="AAK99" s="157"/>
      <c r="AAL99" s="157"/>
      <c r="AAM99" s="157"/>
      <c r="AAN99" s="157"/>
      <c r="AAO99" s="157"/>
      <c r="AAP99" s="157"/>
      <c r="AAQ99" s="157"/>
      <c r="AAR99" s="157"/>
      <c r="AAS99" s="157"/>
      <c r="AAT99" s="157"/>
      <c r="AAU99" s="157"/>
      <c r="AAV99" s="157"/>
      <c r="AAW99" s="157"/>
      <c r="AAX99" s="157"/>
      <c r="AAY99" s="157"/>
      <c r="AAZ99" s="157"/>
      <c r="ABA99" s="157"/>
      <c r="ABB99" s="157"/>
      <c r="ABC99" s="157"/>
      <c r="ABD99" s="157"/>
      <c r="ABE99" s="157"/>
      <c r="ABF99" s="157"/>
      <c r="ABG99" s="157"/>
      <c r="ABH99" s="157"/>
      <c r="ABI99" s="157"/>
      <c r="ABJ99" s="157"/>
      <c r="ABK99" s="157"/>
      <c r="ABL99" s="157"/>
      <c r="ABM99" s="157"/>
      <c r="ABN99" s="157"/>
      <c r="ABO99" s="157"/>
      <c r="ABP99" s="157"/>
      <c r="ABQ99" s="157"/>
      <c r="ABR99" s="157"/>
      <c r="ABS99" s="157"/>
      <c r="ABT99" s="157"/>
      <c r="ABU99" s="157"/>
      <c r="ABV99" s="157"/>
      <c r="ABW99" s="157"/>
      <c r="ABX99" s="157"/>
      <c r="ABY99" s="157"/>
      <c r="ABZ99" s="157"/>
      <c r="ACA99" s="157"/>
      <c r="ACB99" s="157"/>
      <c r="ACC99" s="157"/>
      <c r="ACD99" s="157"/>
      <c r="ACE99" s="157"/>
      <c r="ACF99" s="157"/>
      <c r="ACG99" s="157"/>
      <c r="ACH99" s="157"/>
      <c r="ACI99" s="157"/>
      <c r="ACJ99" s="157"/>
      <c r="ACK99" s="157"/>
      <c r="ACL99" s="157"/>
      <c r="ACM99" s="157"/>
      <c r="ACN99" s="157"/>
      <c r="ACO99" s="157"/>
      <c r="ACP99" s="157"/>
      <c r="ACQ99" s="157"/>
      <c r="ACR99" s="157"/>
      <c r="ACS99" s="157"/>
      <c r="ACT99" s="157"/>
      <c r="ACU99" s="157"/>
      <c r="ACV99" s="157"/>
      <c r="ACW99" s="157"/>
      <c r="ACX99" s="157"/>
      <c r="ACY99" s="157"/>
      <c r="ACZ99" s="157"/>
      <c r="ADA99" s="157"/>
      <c r="ADB99" s="157"/>
      <c r="ADC99" s="157"/>
      <c r="ADD99" s="157"/>
      <c r="ADE99" s="157"/>
      <c r="ADF99" s="157"/>
      <c r="ADG99" s="157"/>
      <c r="ADH99" s="157"/>
      <c r="ADI99" s="157"/>
      <c r="ADJ99" s="157"/>
      <c r="ADK99" s="157"/>
      <c r="ADL99" s="157"/>
      <c r="ADM99" s="157"/>
      <c r="ADN99" s="157"/>
      <c r="ADO99" s="157"/>
      <c r="ADP99" s="157"/>
      <c r="ADQ99" s="157"/>
      <c r="ADR99" s="157"/>
      <c r="ADS99" s="157"/>
      <c r="ADT99" s="157"/>
      <c r="ADU99" s="157"/>
      <c r="ADV99" s="157"/>
      <c r="ADW99" s="157"/>
      <c r="ADX99" s="157"/>
      <c r="ADY99" s="157"/>
      <c r="ADZ99" s="157"/>
      <c r="AEA99" s="157"/>
      <c r="AEB99" s="157"/>
      <c r="AEC99" s="157"/>
      <c r="AED99" s="157"/>
      <c r="AEE99" s="157"/>
      <c r="AEF99" s="157"/>
      <c r="AEG99" s="157"/>
      <c r="AEH99" s="157"/>
      <c r="AEI99" s="157"/>
      <c r="AEJ99" s="157"/>
      <c r="AEK99" s="157"/>
      <c r="AEL99" s="157"/>
      <c r="AEM99" s="157"/>
      <c r="AEN99" s="157"/>
      <c r="AEO99" s="157"/>
      <c r="AEP99" s="157"/>
      <c r="AEQ99" s="157"/>
      <c r="AER99" s="157"/>
      <c r="AES99" s="157"/>
      <c r="AET99" s="157"/>
      <c r="AEU99" s="157"/>
      <c r="AEV99" s="157"/>
      <c r="AEW99" s="157"/>
      <c r="AEX99" s="157"/>
      <c r="AEY99" s="157"/>
      <c r="AEZ99" s="157"/>
      <c r="AFA99" s="157"/>
      <c r="AFB99" s="157"/>
      <c r="AFC99" s="157"/>
      <c r="AFD99" s="157"/>
      <c r="AFE99" s="157"/>
      <c r="AFF99" s="157"/>
      <c r="AFG99" s="157"/>
      <c r="AFH99" s="157"/>
      <c r="AFI99" s="157"/>
      <c r="AFJ99" s="157"/>
      <c r="AFK99" s="157"/>
      <c r="AFL99" s="157"/>
      <c r="AFM99" s="157"/>
      <c r="AFN99" s="157"/>
      <c r="AFO99" s="157"/>
      <c r="AFP99" s="157"/>
      <c r="AFQ99" s="157"/>
      <c r="AFR99" s="157"/>
      <c r="AFS99" s="157"/>
      <c r="AFT99" s="157"/>
      <c r="AFU99" s="157"/>
      <c r="AFV99" s="157"/>
      <c r="AFW99" s="157"/>
      <c r="AFX99" s="157"/>
      <c r="AFY99" s="157"/>
      <c r="AFZ99" s="157"/>
      <c r="AGA99" s="157"/>
      <c r="AGB99" s="157"/>
      <c r="AGC99" s="157"/>
      <c r="AGD99" s="157"/>
      <c r="AGE99" s="157"/>
      <c r="AGF99" s="157"/>
      <c r="AGG99" s="157"/>
      <c r="AGH99" s="157"/>
      <c r="AGI99" s="157"/>
      <c r="AGJ99" s="157"/>
      <c r="AGK99" s="157"/>
      <c r="AGL99" s="157"/>
      <c r="AGM99" s="157"/>
      <c r="AGN99" s="157"/>
      <c r="AGO99" s="157"/>
      <c r="AGP99" s="157"/>
      <c r="AGQ99" s="157"/>
      <c r="AGR99" s="157"/>
      <c r="AGS99" s="157"/>
      <c r="AGT99" s="157"/>
      <c r="AGU99" s="157"/>
      <c r="AGV99" s="157"/>
      <c r="AGW99" s="157"/>
      <c r="AGX99" s="157"/>
      <c r="AGY99" s="157"/>
      <c r="AGZ99" s="157"/>
      <c r="AHA99" s="157"/>
      <c r="AHB99" s="157"/>
      <c r="AHC99" s="157"/>
      <c r="AHD99" s="157"/>
      <c r="AHE99" s="157"/>
      <c r="AHF99" s="157"/>
      <c r="AHG99" s="157"/>
      <c r="AHH99" s="157"/>
      <c r="AHI99" s="157"/>
      <c r="AHJ99" s="157"/>
      <c r="AHK99" s="157"/>
      <c r="AHL99" s="157"/>
      <c r="AHM99" s="157"/>
      <c r="AHN99" s="157"/>
      <c r="AHO99" s="157"/>
      <c r="AHP99" s="157"/>
      <c r="AHQ99" s="157"/>
      <c r="AHR99" s="157"/>
      <c r="AHS99" s="157"/>
      <c r="AHT99" s="157"/>
      <c r="AHU99" s="157"/>
      <c r="AHV99" s="157"/>
      <c r="AHW99" s="157"/>
      <c r="AHX99" s="157"/>
      <c r="AHY99" s="157"/>
      <c r="AHZ99" s="157"/>
      <c r="AIA99" s="157"/>
      <c r="AIB99" s="157"/>
      <c r="AIC99" s="157"/>
      <c r="AID99" s="157"/>
      <c r="AIE99" s="157"/>
      <c r="AIF99" s="157"/>
      <c r="AIG99" s="157"/>
      <c r="AIH99" s="157"/>
      <c r="AII99" s="157"/>
      <c r="AIJ99" s="157"/>
      <c r="AIK99" s="157"/>
      <c r="AIL99" s="157"/>
      <c r="AIM99" s="157"/>
      <c r="AIN99" s="157"/>
      <c r="AIO99" s="157"/>
      <c r="AIP99" s="157"/>
      <c r="AIQ99" s="157"/>
      <c r="AIR99" s="157"/>
      <c r="AIS99" s="157"/>
      <c r="AIT99" s="157"/>
      <c r="AIU99" s="157"/>
      <c r="AIV99" s="157"/>
      <c r="AIW99" s="157"/>
      <c r="AIX99" s="157"/>
      <c r="AIY99" s="157"/>
      <c r="AIZ99" s="157"/>
      <c r="AJA99" s="157"/>
      <c r="AJB99" s="157"/>
      <c r="AJC99" s="157"/>
      <c r="AJD99" s="157"/>
      <c r="AJE99" s="157"/>
      <c r="AJF99" s="157"/>
      <c r="AJG99" s="157"/>
      <c r="AJH99" s="157"/>
      <c r="AJI99" s="157"/>
      <c r="AJJ99" s="157"/>
      <c r="AJK99" s="157"/>
      <c r="AJL99" s="157"/>
      <c r="AJM99" s="157"/>
      <c r="AJN99" s="157"/>
      <c r="AJO99" s="157"/>
      <c r="AJP99" s="157"/>
      <c r="AJQ99" s="157"/>
      <c r="AJR99" s="157"/>
      <c r="AJS99" s="157"/>
      <c r="AJT99" s="157"/>
      <c r="AJU99" s="157"/>
      <c r="AJV99" s="157"/>
      <c r="AJW99" s="157"/>
      <c r="AJX99" s="157"/>
      <c r="AJY99" s="157"/>
      <c r="AJZ99" s="157"/>
      <c r="AKA99" s="157"/>
      <c r="AKB99" s="157"/>
      <c r="AKC99" s="157"/>
      <c r="AKD99" s="157"/>
      <c r="AKE99" s="157"/>
      <c r="AKF99" s="157"/>
      <c r="AKG99" s="157"/>
      <c r="AKH99" s="157"/>
      <c r="AKI99" s="157"/>
      <c r="AKJ99" s="157"/>
      <c r="AKK99" s="157"/>
      <c r="AKL99" s="157"/>
      <c r="AKM99" s="157"/>
      <c r="AKN99" s="157"/>
      <c r="AKO99" s="157"/>
      <c r="AKP99" s="157"/>
      <c r="AKQ99" s="157"/>
      <c r="AKR99" s="157"/>
      <c r="AKS99" s="157"/>
      <c r="AKT99" s="157"/>
      <c r="AKU99" s="157"/>
      <c r="AKV99" s="157"/>
      <c r="AKW99" s="157"/>
      <c r="AKX99" s="157"/>
      <c r="AKY99" s="157"/>
      <c r="AKZ99" s="157"/>
      <c r="ALA99" s="157"/>
      <c r="ALB99" s="157"/>
      <c r="ALC99" s="157"/>
      <c r="ALD99" s="157"/>
      <c r="ALE99" s="157"/>
      <c r="ALF99" s="157"/>
      <c r="ALG99" s="157"/>
      <c r="ALH99" s="157"/>
      <c r="ALI99" s="157"/>
      <c r="ALJ99" s="157"/>
      <c r="ALK99" s="157"/>
      <c r="ALL99" s="157"/>
      <c r="ALM99" s="157"/>
      <c r="ALN99" s="157"/>
      <c r="ALO99" s="157"/>
      <c r="ALP99" s="157"/>
      <c r="ALQ99" s="157"/>
      <c r="ALR99" s="157"/>
      <c r="ALS99" s="157"/>
      <c r="ALT99" s="157"/>
      <c r="ALU99" s="157"/>
      <c r="ALV99" s="157"/>
      <c r="ALW99" s="157"/>
      <c r="ALX99" s="157"/>
      <c r="ALY99" s="157"/>
      <c r="ALZ99" s="157"/>
      <c r="AMA99" s="157"/>
      <c r="AMB99" s="157"/>
      <c r="AMC99" s="157"/>
      <c r="AMD99" s="157"/>
      <c r="AME99" s="157"/>
      <c r="AMF99" s="157"/>
      <c r="AMG99" s="157"/>
      <c r="AMH99" s="157"/>
      <c r="AMI99" s="157"/>
      <c r="AMJ99" s="157"/>
      <c r="AMK99" s="157"/>
    </row>
    <row r="100" spans="1:1025" s="158" customFormat="1" ht="15" thickBot="1">
      <c r="A100" s="154">
        <f t="shared" si="0"/>
        <v>8</v>
      </c>
      <c r="B100" s="160" t="s">
        <v>332</v>
      </c>
      <c r="C100" s="161">
        <v>2016</v>
      </c>
      <c r="D100" s="159">
        <v>738</v>
      </c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57"/>
      <c r="BP100" s="157"/>
      <c r="BQ100" s="157"/>
      <c r="BR100" s="157"/>
      <c r="BS100" s="157"/>
      <c r="BT100" s="157"/>
      <c r="BU100" s="157"/>
      <c r="BV100" s="157"/>
      <c r="BW100" s="157"/>
      <c r="BX100" s="157"/>
      <c r="BY100" s="157"/>
      <c r="BZ100" s="157"/>
      <c r="CA100" s="157"/>
      <c r="CB100" s="157"/>
      <c r="CC100" s="157"/>
      <c r="CD100" s="157"/>
      <c r="CE100" s="157"/>
      <c r="CF100" s="157"/>
      <c r="CG100" s="157"/>
      <c r="CH100" s="157"/>
      <c r="CI100" s="157"/>
      <c r="CJ100" s="157"/>
      <c r="CK100" s="157"/>
      <c r="CL100" s="157"/>
      <c r="CM100" s="157"/>
      <c r="CN100" s="157"/>
      <c r="CO100" s="157"/>
      <c r="CP100" s="157"/>
      <c r="CQ100" s="157"/>
      <c r="CR100" s="157"/>
      <c r="CS100" s="157"/>
      <c r="CT100" s="157"/>
      <c r="CU100" s="157"/>
      <c r="CV100" s="157"/>
      <c r="CW100" s="157"/>
      <c r="CX100" s="157"/>
      <c r="CY100" s="157"/>
      <c r="CZ100" s="157"/>
      <c r="DA100" s="157"/>
      <c r="DB100" s="157"/>
      <c r="DC100" s="157"/>
      <c r="DD100" s="157"/>
      <c r="DE100" s="157"/>
      <c r="DF100" s="157"/>
      <c r="DG100" s="157"/>
      <c r="DH100" s="157"/>
      <c r="DI100" s="157"/>
      <c r="DJ100" s="157"/>
      <c r="DK100" s="157"/>
      <c r="DL100" s="157"/>
      <c r="DM100" s="157"/>
      <c r="DN100" s="157"/>
      <c r="DO100" s="157"/>
      <c r="DP100" s="157"/>
      <c r="DQ100" s="157"/>
      <c r="DR100" s="157"/>
      <c r="DS100" s="157"/>
      <c r="DT100" s="157"/>
      <c r="DU100" s="157"/>
      <c r="DV100" s="157"/>
      <c r="DW100" s="157"/>
      <c r="DX100" s="157"/>
      <c r="DY100" s="157"/>
      <c r="DZ100" s="157"/>
      <c r="EA100" s="157"/>
      <c r="EB100" s="157"/>
      <c r="EC100" s="157"/>
      <c r="ED100" s="157"/>
      <c r="EE100" s="157"/>
      <c r="EF100" s="157"/>
      <c r="EG100" s="157"/>
      <c r="EH100" s="157"/>
      <c r="EI100" s="157"/>
      <c r="EJ100" s="157"/>
      <c r="EK100" s="157"/>
      <c r="EL100" s="157"/>
      <c r="EM100" s="157"/>
      <c r="EN100" s="157"/>
      <c r="EO100" s="157"/>
      <c r="EP100" s="157"/>
      <c r="EQ100" s="157"/>
      <c r="ER100" s="157"/>
      <c r="ES100" s="157"/>
      <c r="ET100" s="157"/>
      <c r="EU100" s="157"/>
      <c r="EV100" s="157"/>
      <c r="EW100" s="157"/>
      <c r="EX100" s="157"/>
      <c r="EY100" s="157"/>
      <c r="EZ100" s="157"/>
      <c r="FA100" s="157"/>
      <c r="FB100" s="157"/>
      <c r="FC100" s="157"/>
      <c r="FD100" s="157"/>
      <c r="FE100" s="157"/>
      <c r="FF100" s="157"/>
      <c r="FG100" s="157"/>
      <c r="FH100" s="157"/>
      <c r="FI100" s="157"/>
      <c r="FJ100" s="157"/>
      <c r="FK100" s="157"/>
      <c r="FL100" s="157"/>
      <c r="FM100" s="157"/>
      <c r="FN100" s="157"/>
      <c r="FO100" s="157"/>
      <c r="FP100" s="157"/>
      <c r="FQ100" s="157"/>
      <c r="FR100" s="157"/>
      <c r="FS100" s="157"/>
      <c r="FT100" s="157"/>
      <c r="FU100" s="157"/>
      <c r="FV100" s="157"/>
      <c r="FW100" s="157"/>
      <c r="FX100" s="157"/>
      <c r="FY100" s="157"/>
      <c r="FZ100" s="157"/>
      <c r="GA100" s="157"/>
      <c r="GB100" s="157"/>
      <c r="GC100" s="157"/>
      <c r="GD100" s="157"/>
      <c r="GE100" s="157"/>
      <c r="GF100" s="157"/>
      <c r="GG100" s="157"/>
      <c r="GH100" s="157"/>
      <c r="GI100" s="157"/>
      <c r="GJ100" s="157"/>
      <c r="GK100" s="157"/>
      <c r="GL100" s="157"/>
      <c r="GM100" s="157"/>
      <c r="GN100" s="157"/>
      <c r="GO100" s="157"/>
      <c r="GP100" s="157"/>
      <c r="GQ100" s="157"/>
      <c r="GR100" s="157"/>
      <c r="GS100" s="157"/>
      <c r="GT100" s="157"/>
      <c r="GU100" s="157"/>
      <c r="GV100" s="157"/>
      <c r="GW100" s="157"/>
      <c r="GX100" s="157"/>
      <c r="GY100" s="157"/>
      <c r="GZ100" s="157"/>
      <c r="HA100" s="157"/>
      <c r="HB100" s="157"/>
      <c r="HC100" s="157"/>
      <c r="HD100" s="157"/>
      <c r="HE100" s="157"/>
      <c r="HF100" s="157"/>
      <c r="HG100" s="157"/>
      <c r="HH100" s="157"/>
      <c r="HI100" s="157"/>
      <c r="HJ100" s="157"/>
      <c r="HK100" s="157"/>
      <c r="HL100" s="157"/>
      <c r="HM100" s="157"/>
      <c r="HN100" s="157"/>
      <c r="HO100" s="157"/>
      <c r="HP100" s="157"/>
      <c r="HQ100" s="157"/>
      <c r="HR100" s="157"/>
      <c r="HS100" s="157"/>
      <c r="HT100" s="157"/>
      <c r="HU100" s="157"/>
      <c r="HV100" s="157"/>
      <c r="HW100" s="157"/>
      <c r="HX100" s="157"/>
      <c r="HY100" s="157"/>
      <c r="HZ100" s="157"/>
      <c r="IA100" s="157"/>
      <c r="IB100" s="157"/>
      <c r="IC100" s="157"/>
      <c r="ID100" s="157"/>
      <c r="IE100" s="157"/>
      <c r="IF100" s="157"/>
      <c r="IG100" s="157"/>
      <c r="IH100" s="157"/>
      <c r="II100" s="157"/>
      <c r="IJ100" s="157"/>
      <c r="IK100" s="157"/>
      <c r="IL100" s="157"/>
      <c r="IM100" s="157"/>
      <c r="IN100" s="157"/>
      <c r="IO100" s="157"/>
      <c r="IP100" s="157"/>
      <c r="IQ100" s="157"/>
      <c r="IR100" s="157"/>
      <c r="IS100" s="157"/>
      <c r="IT100" s="157"/>
      <c r="IU100" s="157"/>
      <c r="IV100" s="157"/>
      <c r="IW100" s="157"/>
      <c r="IX100" s="157"/>
      <c r="IY100" s="157"/>
      <c r="IZ100" s="157"/>
      <c r="JA100" s="157"/>
      <c r="JB100" s="157"/>
      <c r="JC100" s="157"/>
      <c r="JD100" s="157"/>
      <c r="JE100" s="157"/>
      <c r="JF100" s="157"/>
      <c r="JG100" s="157"/>
      <c r="JH100" s="157"/>
      <c r="JI100" s="157"/>
      <c r="JJ100" s="157"/>
      <c r="JK100" s="157"/>
      <c r="JL100" s="157"/>
      <c r="JM100" s="157"/>
      <c r="JN100" s="157"/>
      <c r="JO100" s="157"/>
      <c r="JP100" s="157"/>
      <c r="JQ100" s="157"/>
      <c r="JR100" s="157"/>
      <c r="JS100" s="157"/>
      <c r="JT100" s="157"/>
      <c r="JU100" s="157"/>
      <c r="JV100" s="157"/>
      <c r="JW100" s="157"/>
      <c r="JX100" s="157"/>
      <c r="JY100" s="157"/>
      <c r="JZ100" s="157"/>
      <c r="KA100" s="157"/>
      <c r="KB100" s="157"/>
      <c r="KC100" s="157"/>
      <c r="KD100" s="157"/>
      <c r="KE100" s="157"/>
      <c r="KF100" s="157"/>
      <c r="KG100" s="157"/>
      <c r="KH100" s="157"/>
      <c r="KI100" s="157"/>
      <c r="KJ100" s="157"/>
      <c r="KK100" s="157"/>
      <c r="KL100" s="157"/>
      <c r="KM100" s="157"/>
      <c r="KN100" s="157"/>
      <c r="KO100" s="157"/>
      <c r="KP100" s="157"/>
      <c r="KQ100" s="157"/>
      <c r="KR100" s="157"/>
      <c r="KS100" s="157"/>
      <c r="KT100" s="157"/>
      <c r="KU100" s="157"/>
      <c r="KV100" s="157"/>
      <c r="KW100" s="157"/>
      <c r="KX100" s="157"/>
      <c r="KY100" s="157"/>
      <c r="KZ100" s="157"/>
      <c r="LA100" s="157"/>
      <c r="LB100" s="157"/>
      <c r="LC100" s="157"/>
      <c r="LD100" s="157"/>
      <c r="LE100" s="157"/>
      <c r="LF100" s="157"/>
      <c r="LG100" s="157"/>
      <c r="LH100" s="157"/>
      <c r="LI100" s="157"/>
      <c r="LJ100" s="157"/>
      <c r="LK100" s="157"/>
      <c r="LL100" s="157"/>
      <c r="LM100" s="157"/>
      <c r="LN100" s="157"/>
      <c r="LO100" s="157"/>
      <c r="LP100" s="157"/>
      <c r="LQ100" s="157"/>
      <c r="LR100" s="157"/>
      <c r="LS100" s="157"/>
      <c r="LT100" s="157"/>
      <c r="LU100" s="157"/>
      <c r="LV100" s="157"/>
      <c r="LW100" s="157"/>
      <c r="LX100" s="157"/>
      <c r="LY100" s="157"/>
      <c r="LZ100" s="157"/>
      <c r="MA100" s="157"/>
      <c r="MB100" s="157"/>
      <c r="MC100" s="157"/>
      <c r="MD100" s="157"/>
      <c r="ME100" s="157"/>
      <c r="MF100" s="157"/>
      <c r="MG100" s="157"/>
      <c r="MH100" s="157"/>
      <c r="MI100" s="157"/>
      <c r="MJ100" s="157"/>
      <c r="MK100" s="157"/>
      <c r="ML100" s="157"/>
      <c r="MM100" s="157"/>
      <c r="MN100" s="157"/>
      <c r="MO100" s="157"/>
      <c r="MP100" s="157"/>
      <c r="MQ100" s="157"/>
      <c r="MR100" s="157"/>
      <c r="MS100" s="157"/>
      <c r="MT100" s="157"/>
      <c r="MU100" s="157"/>
      <c r="MV100" s="157"/>
      <c r="MW100" s="157"/>
      <c r="MX100" s="157"/>
      <c r="MY100" s="157"/>
      <c r="MZ100" s="157"/>
      <c r="NA100" s="157"/>
      <c r="NB100" s="157"/>
      <c r="NC100" s="157"/>
      <c r="ND100" s="157"/>
      <c r="NE100" s="157"/>
      <c r="NF100" s="157"/>
      <c r="NG100" s="157"/>
      <c r="NH100" s="157"/>
      <c r="NI100" s="157"/>
      <c r="NJ100" s="157"/>
      <c r="NK100" s="157"/>
      <c r="NL100" s="157"/>
      <c r="NM100" s="157"/>
      <c r="NN100" s="157"/>
      <c r="NO100" s="157"/>
      <c r="NP100" s="157"/>
      <c r="NQ100" s="157"/>
      <c r="NR100" s="157"/>
      <c r="NS100" s="157"/>
      <c r="NT100" s="157"/>
      <c r="NU100" s="157"/>
      <c r="NV100" s="157"/>
      <c r="NW100" s="157"/>
      <c r="NX100" s="157"/>
      <c r="NY100" s="157"/>
      <c r="NZ100" s="157"/>
      <c r="OA100" s="157"/>
      <c r="OB100" s="157"/>
      <c r="OC100" s="157"/>
      <c r="OD100" s="157"/>
      <c r="OE100" s="157"/>
      <c r="OF100" s="157"/>
      <c r="OG100" s="157"/>
      <c r="OH100" s="157"/>
      <c r="OI100" s="157"/>
      <c r="OJ100" s="157"/>
      <c r="OK100" s="157"/>
      <c r="OL100" s="157"/>
      <c r="OM100" s="157"/>
      <c r="ON100" s="157"/>
      <c r="OO100" s="157"/>
      <c r="OP100" s="157"/>
      <c r="OQ100" s="157"/>
      <c r="OR100" s="157"/>
      <c r="OS100" s="157"/>
      <c r="OT100" s="157"/>
      <c r="OU100" s="157"/>
      <c r="OV100" s="157"/>
      <c r="OW100" s="157"/>
      <c r="OX100" s="157"/>
      <c r="OY100" s="157"/>
      <c r="OZ100" s="157"/>
      <c r="PA100" s="157"/>
      <c r="PB100" s="157"/>
      <c r="PC100" s="157"/>
      <c r="PD100" s="157"/>
      <c r="PE100" s="157"/>
      <c r="PF100" s="157"/>
      <c r="PG100" s="157"/>
      <c r="PH100" s="157"/>
      <c r="PI100" s="157"/>
      <c r="PJ100" s="157"/>
      <c r="PK100" s="157"/>
      <c r="PL100" s="157"/>
      <c r="PM100" s="157"/>
      <c r="PN100" s="157"/>
      <c r="PO100" s="157"/>
      <c r="PP100" s="157"/>
      <c r="PQ100" s="157"/>
      <c r="PR100" s="157"/>
      <c r="PS100" s="157"/>
      <c r="PT100" s="157"/>
      <c r="PU100" s="157"/>
      <c r="PV100" s="157"/>
      <c r="PW100" s="157"/>
      <c r="PX100" s="157"/>
      <c r="PY100" s="157"/>
      <c r="PZ100" s="157"/>
      <c r="QA100" s="157"/>
      <c r="QB100" s="157"/>
      <c r="QC100" s="157"/>
      <c r="QD100" s="157"/>
      <c r="QE100" s="157"/>
      <c r="QF100" s="157"/>
      <c r="QG100" s="157"/>
      <c r="QH100" s="157"/>
      <c r="QI100" s="157"/>
      <c r="QJ100" s="157"/>
      <c r="QK100" s="157"/>
      <c r="QL100" s="157"/>
      <c r="QM100" s="157"/>
      <c r="QN100" s="157"/>
      <c r="QO100" s="157"/>
      <c r="QP100" s="157"/>
      <c r="QQ100" s="157"/>
      <c r="QR100" s="157"/>
      <c r="QS100" s="157"/>
      <c r="QT100" s="157"/>
      <c r="QU100" s="157"/>
      <c r="QV100" s="157"/>
      <c r="QW100" s="157"/>
      <c r="QX100" s="157"/>
      <c r="QY100" s="157"/>
      <c r="QZ100" s="157"/>
      <c r="RA100" s="157"/>
      <c r="RB100" s="157"/>
      <c r="RC100" s="157"/>
      <c r="RD100" s="157"/>
      <c r="RE100" s="157"/>
      <c r="RF100" s="157"/>
      <c r="RG100" s="157"/>
      <c r="RH100" s="157"/>
      <c r="RI100" s="157"/>
      <c r="RJ100" s="157"/>
      <c r="RK100" s="157"/>
      <c r="RL100" s="157"/>
      <c r="RM100" s="157"/>
      <c r="RN100" s="157"/>
      <c r="RO100" s="157"/>
      <c r="RP100" s="157"/>
      <c r="RQ100" s="157"/>
      <c r="RR100" s="157"/>
      <c r="RS100" s="157"/>
      <c r="RT100" s="157"/>
      <c r="RU100" s="157"/>
      <c r="RV100" s="157"/>
      <c r="RW100" s="157"/>
      <c r="RX100" s="157"/>
      <c r="RY100" s="157"/>
      <c r="RZ100" s="157"/>
      <c r="SA100" s="157"/>
      <c r="SB100" s="157"/>
      <c r="SC100" s="157"/>
      <c r="SD100" s="157"/>
      <c r="SE100" s="157"/>
      <c r="SF100" s="157"/>
      <c r="SG100" s="157"/>
      <c r="SH100" s="157"/>
      <c r="SI100" s="157"/>
      <c r="SJ100" s="157"/>
      <c r="SK100" s="157"/>
      <c r="SL100" s="157"/>
      <c r="SM100" s="157"/>
      <c r="SN100" s="157"/>
      <c r="SO100" s="157"/>
      <c r="SP100" s="157"/>
      <c r="SQ100" s="157"/>
      <c r="SR100" s="157"/>
      <c r="SS100" s="157"/>
      <c r="ST100" s="157"/>
      <c r="SU100" s="157"/>
      <c r="SV100" s="157"/>
      <c r="SW100" s="157"/>
      <c r="SX100" s="157"/>
      <c r="SY100" s="157"/>
      <c r="SZ100" s="157"/>
      <c r="TA100" s="157"/>
      <c r="TB100" s="157"/>
      <c r="TC100" s="157"/>
      <c r="TD100" s="157"/>
      <c r="TE100" s="157"/>
      <c r="TF100" s="157"/>
      <c r="TG100" s="157"/>
      <c r="TH100" s="157"/>
      <c r="TI100" s="157"/>
      <c r="TJ100" s="157"/>
      <c r="TK100" s="157"/>
      <c r="TL100" s="157"/>
      <c r="TM100" s="157"/>
      <c r="TN100" s="157"/>
      <c r="TO100" s="157"/>
      <c r="TP100" s="157"/>
      <c r="TQ100" s="157"/>
      <c r="TR100" s="157"/>
      <c r="TS100" s="157"/>
      <c r="TT100" s="157"/>
      <c r="TU100" s="157"/>
      <c r="TV100" s="157"/>
      <c r="TW100" s="157"/>
      <c r="TX100" s="157"/>
      <c r="TY100" s="157"/>
      <c r="TZ100" s="157"/>
      <c r="UA100" s="157"/>
      <c r="UB100" s="157"/>
      <c r="UC100" s="157"/>
      <c r="UD100" s="157"/>
      <c r="UE100" s="157"/>
      <c r="UF100" s="157"/>
      <c r="UG100" s="157"/>
      <c r="UH100" s="157"/>
      <c r="UI100" s="157"/>
      <c r="UJ100" s="157"/>
      <c r="UK100" s="157"/>
      <c r="UL100" s="157"/>
      <c r="UM100" s="157"/>
      <c r="UN100" s="157"/>
      <c r="UO100" s="157"/>
      <c r="UP100" s="157"/>
      <c r="UQ100" s="157"/>
      <c r="UR100" s="157"/>
      <c r="US100" s="157"/>
      <c r="UT100" s="157"/>
      <c r="UU100" s="157"/>
      <c r="UV100" s="157"/>
      <c r="UW100" s="157"/>
      <c r="UX100" s="157"/>
      <c r="UY100" s="157"/>
      <c r="UZ100" s="157"/>
      <c r="VA100" s="157"/>
      <c r="VB100" s="157"/>
      <c r="VC100" s="157"/>
      <c r="VD100" s="157"/>
      <c r="VE100" s="157"/>
      <c r="VF100" s="157"/>
      <c r="VG100" s="157"/>
      <c r="VH100" s="157"/>
      <c r="VI100" s="157"/>
      <c r="VJ100" s="157"/>
      <c r="VK100" s="157"/>
      <c r="VL100" s="157"/>
      <c r="VM100" s="157"/>
      <c r="VN100" s="157"/>
      <c r="VO100" s="157"/>
      <c r="VP100" s="157"/>
      <c r="VQ100" s="157"/>
      <c r="VR100" s="157"/>
      <c r="VS100" s="157"/>
      <c r="VT100" s="157"/>
      <c r="VU100" s="157"/>
      <c r="VV100" s="157"/>
      <c r="VW100" s="157"/>
      <c r="VX100" s="157"/>
      <c r="VY100" s="157"/>
      <c r="VZ100" s="157"/>
      <c r="WA100" s="157"/>
      <c r="WB100" s="157"/>
      <c r="WC100" s="157"/>
      <c r="WD100" s="157"/>
      <c r="WE100" s="157"/>
      <c r="WF100" s="157"/>
      <c r="WG100" s="157"/>
      <c r="WH100" s="157"/>
      <c r="WI100" s="157"/>
      <c r="WJ100" s="157"/>
      <c r="WK100" s="157"/>
      <c r="WL100" s="157"/>
      <c r="WM100" s="157"/>
      <c r="WN100" s="157"/>
      <c r="WO100" s="157"/>
      <c r="WP100" s="157"/>
      <c r="WQ100" s="157"/>
      <c r="WR100" s="157"/>
      <c r="WS100" s="157"/>
      <c r="WT100" s="157"/>
      <c r="WU100" s="157"/>
      <c r="WV100" s="157"/>
      <c r="WW100" s="157"/>
      <c r="WX100" s="157"/>
      <c r="WY100" s="157"/>
      <c r="WZ100" s="157"/>
      <c r="XA100" s="157"/>
      <c r="XB100" s="157"/>
      <c r="XC100" s="157"/>
      <c r="XD100" s="157"/>
      <c r="XE100" s="157"/>
      <c r="XF100" s="157"/>
      <c r="XG100" s="157"/>
      <c r="XH100" s="157"/>
      <c r="XI100" s="157"/>
      <c r="XJ100" s="157"/>
      <c r="XK100" s="157"/>
      <c r="XL100" s="157"/>
      <c r="XM100" s="157"/>
      <c r="XN100" s="157"/>
      <c r="XO100" s="157"/>
      <c r="XP100" s="157"/>
      <c r="XQ100" s="157"/>
      <c r="XR100" s="157"/>
      <c r="XS100" s="157"/>
      <c r="XT100" s="157"/>
      <c r="XU100" s="157"/>
      <c r="XV100" s="157"/>
      <c r="XW100" s="157"/>
      <c r="XX100" s="157"/>
      <c r="XY100" s="157"/>
      <c r="XZ100" s="157"/>
      <c r="YA100" s="157"/>
      <c r="YB100" s="157"/>
      <c r="YC100" s="157"/>
      <c r="YD100" s="157"/>
      <c r="YE100" s="157"/>
      <c r="YF100" s="157"/>
      <c r="YG100" s="157"/>
      <c r="YH100" s="157"/>
      <c r="YI100" s="157"/>
      <c r="YJ100" s="157"/>
      <c r="YK100" s="157"/>
      <c r="YL100" s="157"/>
      <c r="YM100" s="157"/>
      <c r="YN100" s="157"/>
      <c r="YO100" s="157"/>
      <c r="YP100" s="157"/>
      <c r="YQ100" s="157"/>
      <c r="YR100" s="157"/>
      <c r="YS100" s="157"/>
      <c r="YT100" s="157"/>
      <c r="YU100" s="157"/>
      <c r="YV100" s="157"/>
      <c r="YW100" s="157"/>
      <c r="YX100" s="157"/>
      <c r="YY100" s="157"/>
      <c r="YZ100" s="157"/>
      <c r="ZA100" s="157"/>
      <c r="ZB100" s="157"/>
      <c r="ZC100" s="157"/>
      <c r="ZD100" s="157"/>
      <c r="ZE100" s="157"/>
      <c r="ZF100" s="157"/>
      <c r="ZG100" s="157"/>
      <c r="ZH100" s="157"/>
      <c r="ZI100" s="157"/>
      <c r="ZJ100" s="157"/>
      <c r="ZK100" s="157"/>
      <c r="ZL100" s="157"/>
      <c r="ZM100" s="157"/>
      <c r="ZN100" s="157"/>
      <c r="ZO100" s="157"/>
      <c r="ZP100" s="157"/>
      <c r="ZQ100" s="157"/>
      <c r="ZR100" s="157"/>
      <c r="ZS100" s="157"/>
      <c r="ZT100" s="157"/>
      <c r="ZU100" s="157"/>
      <c r="ZV100" s="157"/>
      <c r="ZW100" s="157"/>
      <c r="ZX100" s="157"/>
      <c r="ZY100" s="157"/>
      <c r="ZZ100" s="157"/>
      <c r="AAA100" s="157"/>
      <c r="AAB100" s="157"/>
      <c r="AAC100" s="157"/>
      <c r="AAD100" s="157"/>
      <c r="AAE100" s="157"/>
      <c r="AAF100" s="157"/>
      <c r="AAG100" s="157"/>
      <c r="AAH100" s="157"/>
      <c r="AAI100" s="157"/>
      <c r="AAJ100" s="157"/>
      <c r="AAK100" s="157"/>
      <c r="AAL100" s="157"/>
      <c r="AAM100" s="157"/>
      <c r="AAN100" s="157"/>
      <c r="AAO100" s="157"/>
      <c r="AAP100" s="157"/>
      <c r="AAQ100" s="157"/>
      <c r="AAR100" s="157"/>
      <c r="AAS100" s="157"/>
      <c r="AAT100" s="157"/>
      <c r="AAU100" s="157"/>
      <c r="AAV100" s="157"/>
      <c r="AAW100" s="157"/>
      <c r="AAX100" s="157"/>
      <c r="AAY100" s="157"/>
      <c r="AAZ100" s="157"/>
      <c r="ABA100" s="157"/>
      <c r="ABB100" s="157"/>
      <c r="ABC100" s="157"/>
      <c r="ABD100" s="157"/>
      <c r="ABE100" s="157"/>
      <c r="ABF100" s="157"/>
      <c r="ABG100" s="157"/>
      <c r="ABH100" s="157"/>
      <c r="ABI100" s="157"/>
      <c r="ABJ100" s="157"/>
      <c r="ABK100" s="157"/>
      <c r="ABL100" s="157"/>
      <c r="ABM100" s="157"/>
      <c r="ABN100" s="157"/>
      <c r="ABO100" s="157"/>
      <c r="ABP100" s="157"/>
      <c r="ABQ100" s="157"/>
      <c r="ABR100" s="157"/>
      <c r="ABS100" s="157"/>
      <c r="ABT100" s="157"/>
      <c r="ABU100" s="157"/>
      <c r="ABV100" s="157"/>
      <c r="ABW100" s="157"/>
      <c r="ABX100" s="157"/>
      <c r="ABY100" s="157"/>
      <c r="ABZ100" s="157"/>
      <c r="ACA100" s="157"/>
      <c r="ACB100" s="157"/>
      <c r="ACC100" s="157"/>
      <c r="ACD100" s="157"/>
      <c r="ACE100" s="157"/>
      <c r="ACF100" s="157"/>
      <c r="ACG100" s="157"/>
      <c r="ACH100" s="157"/>
      <c r="ACI100" s="157"/>
      <c r="ACJ100" s="157"/>
      <c r="ACK100" s="157"/>
      <c r="ACL100" s="157"/>
      <c r="ACM100" s="157"/>
      <c r="ACN100" s="157"/>
      <c r="ACO100" s="157"/>
      <c r="ACP100" s="157"/>
      <c r="ACQ100" s="157"/>
      <c r="ACR100" s="157"/>
      <c r="ACS100" s="157"/>
      <c r="ACT100" s="157"/>
      <c r="ACU100" s="157"/>
      <c r="ACV100" s="157"/>
      <c r="ACW100" s="157"/>
      <c r="ACX100" s="157"/>
      <c r="ACY100" s="157"/>
      <c r="ACZ100" s="157"/>
      <c r="ADA100" s="157"/>
      <c r="ADB100" s="157"/>
      <c r="ADC100" s="157"/>
      <c r="ADD100" s="157"/>
      <c r="ADE100" s="157"/>
      <c r="ADF100" s="157"/>
      <c r="ADG100" s="157"/>
      <c r="ADH100" s="157"/>
      <c r="ADI100" s="157"/>
      <c r="ADJ100" s="157"/>
      <c r="ADK100" s="157"/>
      <c r="ADL100" s="157"/>
      <c r="ADM100" s="157"/>
      <c r="ADN100" s="157"/>
      <c r="ADO100" s="157"/>
      <c r="ADP100" s="157"/>
      <c r="ADQ100" s="157"/>
      <c r="ADR100" s="157"/>
      <c r="ADS100" s="157"/>
      <c r="ADT100" s="157"/>
      <c r="ADU100" s="157"/>
      <c r="ADV100" s="157"/>
      <c r="ADW100" s="157"/>
      <c r="ADX100" s="157"/>
      <c r="ADY100" s="157"/>
      <c r="ADZ100" s="157"/>
      <c r="AEA100" s="157"/>
      <c r="AEB100" s="157"/>
      <c r="AEC100" s="157"/>
      <c r="AED100" s="157"/>
      <c r="AEE100" s="157"/>
      <c r="AEF100" s="157"/>
      <c r="AEG100" s="157"/>
      <c r="AEH100" s="157"/>
      <c r="AEI100" s="157"/>
      <c r="AEJ100" s="157"/>
      <c r="AEK100" s="157"/>
      <c r="AEL100" s="157"/>
      <c r="AEM100" s="157"/>
      <c r="AEN100" s="157"/>
      <c r="AEO100" s="157"/>
      <c r="AEP100" s="157"/>
      <c r="AEQ100" s="157"/>
      <c r="AER100" s="157"/>
      <c r="AES100" s="157"/>
      <c r="AET100" s="157"/>
      <c r="AEU100" s="157"/>
      <c r="AEV100" s="157"/>
      <c r="AEW100" s="157"/>
      <c r="AEX100" s="157"/>
      <c r="AEY100" s="157"/>
      <c r="AEZ100" s="157"/>
      <c r="AFA100" s="157"/>
      <c r="AFB100" s="157"/>
      <c r="AFC100" s="157"/>
      <c r="AFD100" s="157"/>
      <c r="AFE100" s="157"/>
      <c r="AFF100" s="157"/>
      <c r="AFG100" s="157"/>
      <c r="AFH100" s="157"/>
      <c r="AFI100" s="157"/>
      <c r="AFJ100" s="157"/>
      <c r="AFK100" s="157"/>
      <c r="AFL100" s="157"/>
      <c r="AFM100" s="157"/>
      <c r="AFN100" s="157"/>
      <c r="AFO100" s="157"/>
      <c r="AFP100" s="157"/>
      <c r="AFQ100" s="157"/>
      <c r="AFR100" s="157"/>
      <c r="AFS100" s="157"/>
      <c r="AFT100" s="157"/>
      <c r="AFU100" s="157"/>
      <c r="AFV100" s="157"/>
      <c r="AFW100" s="157"/>
      <c r="AFX100" s="157"/>
      <c r="AFY100" s="157"/>
      <c r="AFZ100" s="157"/>
      <c r="AGA100" s="157"/>
      <c r="AGB100" s="157"/>
      <c r="AGC100" s="157"/>
      <c r="AGD100" s="157"/>
      <c r="AGE100" s="157"/>
      <c r="AGF100" s="157"/>
      <c r="AGG100" s="157"/>
      <c r="AGH100" s="157"/>
      <c r="AGI100" s="157"/>
      <c r="AGJ100" s="157"/>
      <c r="AGK100" s="157"/>
      <c r="AGL100" s="157"/>
      <c r="AGM100" s="157"/>
      <c r="AGN100" s="157"/>
      <c r="AGO100" s="157"/>
      <c r="AGP100" s="157"/>
      <c r="AGQ100" s="157"/>
      <c r="AGR100" s="157"/>
      <c r="AGS100" s="157"/>
      <c r="AGT100" s="157"/>
      <c r="AGU100" s="157"/>
      <c r="AGV100" s="157"/>
      <c r="AGW100" s="157"/>
      <c r="AGX100" s="157"/>
      <c r="AGY100" s="157"/>
      <c r="AGZ100" s="157"/>
      <c r="AHA100" s="157"/>
      <c r="AHB100" s="157"/>
      <c r="AHC100" s="157"/>
      <c r="AHD100" s="157"/>
      <c r="AHE100" s="157"/>
      <c r="AHF100" s="157"/>
      <c r="AHG100" s="157"/>
      <c r="AHH100" s="157"/>
      <c r="AHI100" s="157"/>
      <c r="AHJ100" s="157"/>
      <c r="AHK100" s="157"/>
      <c r="AHL100" s="157"/>
      <c r="AHM100" s="157"/>
      <c r="AHN100" s="157"/>
      <c r="AHO100" s="157"/>
      <c r="AHP100" s="157"/>
      <c r="AHQ100" s="157"/>
      <c r="AHR100" s="157"/>
      <c r="AHS100" s="157"/>
      <c r="AHT100" s="157"/>
      <c r="AHU100" s="157"/>
      <c r="AHV100" s="157"/>
      <c r="AHW100" s="157"/>
      <c r="AHX100" s="157"/>
      <c r="AHY100" s="157"/>
      <c r="AHZ100" s="157"/>
      <c r="AIA100" s="157"/>
      <c r="AIB100" s="157"/>
      <c r="AIC100" s="157"/>
      <c r="AID100" s="157"/>
      <c r="AIE100" s="157"/>
      <c r="AIF100" s="157"/>
      <c r="AIG100" s="157"/>
      <c r="AIH100" s="157"/>
      <c r="AII100" s="157"/>
      <c r="AIJ100" s="157"/>
      <c r="AIK100" s="157"/>
      <c r="AIL100" s="157"/>
      <c r="AIM100" s="157"/>
      <c r="AIN100" s="157"/>
      <c r="AIO100" s="157"/>
      <c r="AIP100" s="157"/>
      <c r="AIQ100" s="157"/>
      <c r="AIR100" s="157"/>
      <c r="AIS100" s="157"/>
      <c r="AIT100" s="157"/>
      <c r="AIU100" s="157"/>
      <c r="AIV100" s="157"/>
      <c r="AIW100" s="157"/>
      <c r="AIX100" s="157"/>
      <c r="AIY100" s="157"/>
      <c r="AIZ100" s="157"/>
      <c r="AJA100" s="157"/>
      <c r="AJB100" s="157"/>
      <c r="AJC100" s="157"/>
      <c r="AJD100" s="157"/>
      <c r="AJE100" s="157"/>
      <c r="AJF100" s="157"/>
      <c r="AJG100" s="157"/>
      <c r="AJH100" s="157"/>
      <c r="AJI100" s="157"/>
      <c r="AJJ100" s="157"/>
      <c r="AJK100" s="157"/>
      <c r="AJL100" s="157"/>
      <c r="AJM100" s="157"/>
      <c r="AJN100" s="157"/>
      <c r="AJO100" s="157"/>
      <c r="AJP100" s="157"/>
      <c r="AJQ100" s="157"/>
      <c r="AJR100" s="157"/>
      <c r="AJS100" s="157"/>
      <c r="AJT100" s="157"/>
      <c r="AJU100" s="157"/>
      <c r="AJV100" s="157"/>
      <c r="AJW100" s="157"/>
      <c r="AJX100" s="157"/>
      <c r="AJY100" s="157"/>
      <c r="AJZ100" s="157"/>
      <c r="AKA100" s="157"/>
      <c r="AKB100" s="157"/>
      <c r="AKC100" s="157"/>
      <c r="AKD100" s="157"/>
      <c r="AKE100" s="157"/>
      <c r="AKF100" s="157"/>
      <c r="AKG100" s="157"/>
      <c r="AKH100" s="157"/>
      <c r="AKI100" s="157"/>
      <c r="AKJ100" s="157"/>
      <c r="AKK100" s="157"/>
      <c r="AKL100" s="157"/>
      <c r="AKM100" s="157"/>
      <c r="AKN100" s="157"/>
      <c r="AKO100" s="157"/>
      <c r="AKP100" s="157"/>
      <c r="AKQ100" s="157"/>
      <c r="AKR100" s="157"/>
      <c r="AKS100" s="157"/>
      <c r="AKT100" s="157"/>
      <c r="AKU100" s="157"/>
      <c r="AKV100" s="157"/>
      <c r="AKW100" s="157"/>
      <c r="AKX100" s="157"/>
      <c r="AKY100" s="157"/>
      <c r="AKZ100" s="157"/>
      <c r="ALA100" s="157"/>
      <c r="ALB100" s="157"/>
      <c r="ALC100" s="157"/>
      <c r="ALD100" s="157"/>
      <c r="ALE100" s="157"/>
      <c r="ALF100" s="157"/>
      <c r="ALG100" s="157"/>
      <c r="ALH100" s="157"/>
      <c r="ALI100" s="157"/>
      <c r="ALJ100" s="157"/>
      <c r="ALK100" s="157"/>
      <c r="ALL100" s="157"/>
      <c r="ALM100" s="157"/>
      <c r="ALN100" s="157"/>
      <c r="ALO100" s="157"/>
      <c r="ALP100" s="157"/>
      <c r="ALQ100" s="157"/>
      <c r="ALR100" s="157"/>
      <c r="ALS100" s="157"/>
      <c r="ALT100" s="157"/>
      <c r="ALU100" s="157"/>
      <c r="ALV100" s="157"/>
      <c r="ALW100" s="157"/>
      <c r="ALX100" s="157"/>
      <c r="ALY100" s="157"/>
      <c r="ALZ100" s="157"/>
      <c r="AMA100" s="157"/>
      <c r="AMB100" s="157"/>
      <c r="AMC100" s="157"/>
      <c r="AMD100" s="157"/>
      <c r="AME100" s="157"/>
      <c r="AMF100" s="157"/>
      <c r="AMG100" s="157"/>
      <c r="AMH100" s="157"/>
      <c r="AMI100" s="157"/>
      <c r="AMJ100" s="157"/>
      <c r="AMK100" s="157"/>
    </row>
    <row r="101" spans="1:1025" ht="15.75" thickBot="1">
      <c r="A101" s="81"/>
      <c r="B101" s="309" t="s">
        <v>30</v>
      </c>
      <c r="C101" s="310"/>
      <c r="D101" s="153">
        <f>SUM(D93:D100)</f>
        <v>21610.499999999996</v>
      </c>
    </row>
    <row r="102" spans="1:1025" ht="15" customHeight="1">
      <c r="A102" s="316" t="s">
        <v>226</v>
      </c>
      <c r="B102" s="316"/>
      <c r="C102" s="316"/>
      <c r="D102" s="316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5"/>
      <c r="EE102" s="85"/>
      <c r="EF102" s="85"/>
      <c r="EG102" s="85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5"/>
      <c r="ES102" s="85"/>
      <c r="ET102" s="85"/>
      <c r="EU102" s="85"/>
      <c r="EV102" s="85"/>
      <c r="EW102" s="85"/>
      <c r="EX102" s="85"/>
      <c r="EY102" s="85"/>
      <c r="EZ102" s="85"/>
      <c r="FA102" s="85"/>
      <c r="FB102" s="85"/>
      <c r="FC102" s="85"/>
      <c r="FD102" s="85"/>
      <c r="FE102" s="85"/>
      <c r="FF102" s="85"/>
      <c r="FG102" s="85"/>
      <c r="FH102" s="85"/>
      <c r="FI102" s="85"/>
      <c r="FJ102" s="85"/>
      <c r="FK102" s="85"/>
      <c r="FL102" s="85"/>
      <c r="FM102" s="85"/>
      <c r="FN102" s="85"/>
      <c r="FO102" s="85"/>
      <c r="FP102" s="85"/>
      <c r="FQ102" s="85"/>
      <c r="FR102" s="85"/>
      <c r="FS102" s="85"/>
      <c r="FT102" s="85"/>
      <c r="FU102" s="85"/>
      <c r="FV102" s="85"/>
      <c r="FW102" s="85"/>
      <c r="FX102" s="85"/>
      <c r="FY102" s="85"/>
      <c r="FZ102" s="85"/>
      <c r="GA102" s="85"/>
      <c r="GB102" s="85"/>
      <c r="GC102" s="85"/>
      <c r="GD102" s="85"/>
      <c r="GE102" s="85"/>
      <c r="GF102" s="85"/>
      <c r="GG102" s="85"/>
      <c r="GH102" s="85"/>
      <c r="GI102" s="85"/>
      <c r="GJ102" s="85"/>
      <c r="GK102" s="85"/>
      <c r="GL102" s="85"/>
      <c r="GM102" s="85"/>
      <c r="GN102" s="85"/>
      <c r="GO102" s="85"/>
      <c r="GP102" s="85"/>
      <c r="GQ102" s="85"/>
      <c r="GR102" s="85"/>
      <c r="GS102" s="85"/>
      <c r="GT102" s="85"/>
      <c r="GU102" s="85"/>
      <c r="GV102" s="85"/>
      <c r="GW102" s="85"/>
      <c r="GX102" s="85"/>
      <c r="GY102" s="85"/>
      <c r="GZ102" s="85"/>
      <c r="HA102" s="85"/>
      <c r="HB102" s="85"/>
      <c r="HC102" s="85"/>
      <c r="HD102" s="85"/>
      <c r="HE102" s="85"/>
      <c r="HF102" s="85"/>
      <c r="HG102" s="85"/>
      <c r="HH102" s="85"/>
      <c r="HI102" s="85"/>
      <c r="HJ102" s="85"/>
      <c r="HK102" s="85"/>
      <c r="HL102" s="85"/>
      <c r="HM102" s="85"/>
      <c r="HN102" s="85"/>
      <c r="HO102" s="85"/>
      <c r="HP102" s="85"/>
      <c r="HQ102" s="85"/>
      <c r="HR102" s="85"/>
      <c r="HS102" s="85"/>
      <c r="HT102" s="85"/>
      <c r="HU102" s="85"/>
      <c r="HV102" s="85"/>
      <c r="HW102" s="85"/>
      <c r="HX102" s="85"/>
      <c r="HY102" s="85"/>
      <c r="HZ102" s="85"/>
      <c r="IA102" s="85"/>
      <c r="IB102" s="85"/>
      <c r="IC102" s="85"/>
      <c r="ID102" s="85"/>
      <c r="IE102" s="85"/>
      <c r="IF102" s="85"/>
      <c r="IG102" s="85"/>
      <c r="IH102" s="85"/>
      <c r="II102" s="85"/>
      <c r="IJ102" s="85"/>
      <c r="IK102" s="85"/>
      <c r="IL102" s="85"/>
      <c r="IM102" s="85"/>
      <c r="IN102" s="85"/>
      <c r="IO102" s="85"/>
      <c r="IP102" s="85"/>
      <c r="IQ102" s="85"/>
      <c r="IR102" s="85"/>
      <c r="IS102" s="85"/>
      <c r="IT102" s="85"/>
      <c r="IU102" s="85"/>
      <c r="IV102" s="85"/>
      <c r="IW102" s="85"/>
      <c r="IX102" s="85"/>
      <c r="IY102" s="85"/>
      <c r="IZ102" s="85"/>
      <c r="JA102" s="85"/>
      <c r="JB102" s="85"/>
      <c r="JC102" s="85"/>
      <c r="JD102" s="85"/>
      <c r="JE102" s="85"/>
      <c r="JF102" s="85"/>
      <c r="JG102" s="85"/>
      <c r="JH102" s="85"/>
      <c r="JI102" s="85"/>
      <c r="JJ102" s="85"/>
      <c r="JK102" s="85"/>
      <c r="JL102" s="85"/>
      <c r="JM102" s="85"/>
      <c r="JN102" s="85"/>
      <c r="JO102" s="85"/>
      <c r="JP102" s="85"/>
      <c r="JQ102" s="85"/>
      <c r="JR102" s="85"/>
      <c r="JS102" s="85"/>
      <c r="JT102" s="85"/>
      <c r="JU102" s="85"/>
      <c r="JV102" s="85"/>
      <c r="JW102" s="85"/>
      <c r="JX102" s="85"/>
      <c r="JY102" s="85"/>
      <c r="JZ102" s="85"/>
      <c r="KA102" s="85"/>
      <c r="KB102" s="85"/>
      <c r="KC102" s="85"/>
      <c r="KD102" s="85"/>
      <c r="KE102" s="85"/>
      <c r="KF102" s="85"/>
      <c r="KG102" s="85"/>
      <c r="KH102" s="85"/>
      <c r="KI102" s="85"/>
      <c r="KJ102" s="85"/>
      <c r="KK102" s="85"/>
      <c r="KL102" s="85"/>
      <c r="KM102" s="85"/>
      <c r="KN102" s="85"/>
      <c r="KO102" s="85"/>
      <c r="KP102" s="85"/>
      <c r="KQ102" s="85"/>
      <c r="KR102" s="85"/>
      <c r="KS102" s="85"/>
      <c r="KT102" s="85"/>
      <c r="KU102" s="85"/>
      <c r="KV102" s="85"/>
      <c r="KW102" s="85"/>
      <c r="KX102" s="85"/>
      <c r="KY102" s="85"/>
      <c r="KZ102" s="85"/>
      <c r="LA102" s="85"/>
      <c r="LB102" s="85"/>
      <c r="LC102" s="85"/>
      <c r="LD102" s="85"/>
      <c r="LE102" s="85"/>
      <c r="LF102" s="85"/>
      <c r="LG102" s="85"/>
      <c r="LH102" s="85"/>
      <c r="LI102" s="85"/>
      <c r="LJ102" s="85"/>
      <c r="LK102" s="85"/>
      <c r="LL102" s="85"/>
      <c r="LM102" s="85"/>
      <c r="LN102" s="85"/>
      <c r="LO102" s="85"/>
      <c r="LP102" s="85"/>
      <c r="LQ102" s="85"/>
      <c r="LR102" s="85"/>
      <c r="LS102" s="85"/>
      <c r="LT102" s="85"/>
      <c r="LU102" s="85"/>
      <c r="LV102" s="85"/>
      <c r="LW102" s="85"/>
      <c r="LX102" s="85"/>
      <c r="LY102" s="85"/>
      <c r="LZ102" s="85"/>
      <c r="MA102" s="85"/>
      <c r="MB102" s="85"/>
      <c r="MC102" s="85"/>
      <c r="MD102" s="85"/>
      <c r="ME102" s="85"/>
      <c r="MF102" s="85"/>
      <c r="MG102" s="85"/>
      <c r="MH102" s="85"/>
      <c r="MI102" s="85"/>
      <c r="MJ102" s="85"/>
      <c r="MK102" s="85"/>
      <c r="ML102" s="85"/>
      <c r="MM102" s="85"/>
      <c r="MN102" s="85"/>
      <c r="MO102" s="85"/>
      <c r="MP102" s="85"/>
      <c r="MQ102" s="85"/>
      <c r="MR102" s="85"/>
      <c r="MS102" s="85"/>
      <c r="MT102" s="85"/>
      <c r="MU102" s="85"/>
      <c r="MV102" s="85"/>
      <c r="MW102" s="85"/>
      <c r="MX102" s="85"/>
      <c r="MY102" s="85"/>
      <c r="MZ102" s="85"/>
      <c r="NA102" s="85"/>
      <c r="NB102" s="85"/>
      <c r="NC102" s="85"/>
      <c r="ND102" s="85"/>
      <c r="NE102" s="85"/>
      <c r="NF102" s="85"/>
      <c r="NG102" s="85"/>
      <c r="NH102" s="85"/>
      <c r="NI102" s="85"/>
      <c r="NJ102" s="85"/>
      <c r="NK102" s="85"/>
      <c r="NL102" s="85"/>
      <c r="NM102" s="85"/>
      <c r="NN102" s="85"/>
      <c r="NO102" s="85"/>
      <c r="NP102" s="85"/>
      <c r="NQ102" s="85"/>
      <c r="NR102" s="85"/>
      <c r="NS102" s="85"/>
      <c r="NT102" s="85"/>
      <c r="NU102" s="85"/>
      <c r="NV102" s="85"/>
      <c r="NW102" s="85"/>
      <c r="NX102" s="85"/>
      <c r="NY102" s="85"/>
      <c r="NZ102" s="85"/>
      <c r="OA102" s="85"/>
      <c r="OB102" s="85"/>
      <c r="OC102" s="85"/>
      <c r="OD102" s="85"/>
      <c r="OE102" s="85"/>
      <c r="OF102" s="85"/>
      <c r="OG102" s="85"/>
      <c r="OH102" s="85"/>
      <c r="OI102" s="85"/>
      <c r="OJ102" s="85"/>
      <c r="OK102" s="85"/>
      <c r="OL102" s="85"/>
      <c r="OM102" s="85"/>
      <c r="ON102" s="85"/>
      <c r="OO102" s="85"/>
      <c r="OP102" s="85"/>
      <c r="OQ102" s="85"/>
      <c r="OR102" s="85"/>
      <c r="OS102" s="85"/>
      <c r="OT102" s="85"/>
      <c r="OU102" s="85"/>
      <c r="OV102" s="85"/>
      <c r="OW102" s="85"/>
      <c r="OX102" s="85"/>
      <c r="OY102" s="85"/>
      <c r="OZ102" s="85"/>
      <c r="PA102" s="85"/>
      <c r="PB102" s="85"/>
      <c r="PC102" s="85"/>
      <c r="PD102" s="85"/>
      <c r="PE102" s="85"/>
      <c r="PF102" s="85"/>
      <c r="PG102" s="85"/>
      <c r="PH102" s="85"/>
      <c r="PI102" s="85"/>
      <c r="PJ102" s="85"/>
      <c r="PK102" s="85"/>
      <c r="PL102" s="85"/>
      <c r="PM102" s="85"/>
      <c r="PN102" s="85"/>
      <c r="PO102" s="85"/>
      <c r="PP102" s="85"/>
      <c r="PQ102" s="85"/>
      <c r="PR102" s="85"/>
      <c r="PS102" s="85"/>
      <c r="PT102" s="85"/>
      <c r="PU102" s="85"/>
      <c r="PV102" s="85"/>
      <c r="PW102" s="85"/>
      <c r="PX102" s="85"/>
      <c r="PY102" s="85"/>
      <c r="PZ102" s="85"/>
      <c r="QA102" s="85"/>
      <c r="QB102" s="85"/>
      <c r="QC102" s="85"/>
      <c r="QD102" s="85"/>
      <c r="QE102" s="85"/>
      <c r="QF102" s="85"/>
      <c r="QG102" s="85"/>
      <c r="QH102" s="85"/>
      <c r="QI102" s="85"/>
      <c r="QJ102" s="85"/>
      <c r="QK102" s="85"/>
      <c r="QL102" s="85"/>
      <c r="QM102" s="85"/>
      <c r="QN102" s="85"/>
      <c r="QO102" s="85"/>
      <c r="QP102" s="85"/>
      <c r="QQ102" s="85"/>
      <c r="QR102" s="85"/>
      <c r="QS102" s="85"/>
      <c r="QT102" s="85"/>
      <c r="QU102" s="85"/>
      <c r="QV102" s="85"/>
      <c r="QW102" s="85"/>
      <c r="QX102" s="85"/>
      <c r="QY102" s="85"/>
      <c r="QZ102" s="85"/>
      <c r="RA102" s="85"/>
      <c r="RB102" s="85"/>
      <c r="RC102" s="85"/>
      <c r="RD102" s="85"/>
      <c r="RE102" s="85"/>
      <c r="RF102" s="85"/>
      <c r="RG102" s="85"/>
      <c r="RH102" s="85"/>
      <c r="RI102" s="85"/>
      <c r="RJ102" s="85"/>
      <c r="RK102" s="85"/>
      <c r="RL102" s="85"/>
      <c r="RM102" s="85"/>
      <c r="RN102" s="85"/>
      <c r="RO102" s="85"/>
      <c r="RP102" s="85"/>
      <c r="RQ102" s="85"/>
      <c r="RR102" s="85"/>
      <c r="RS102" s="85"/>
      <c r="RT102" s="85"/>
      <c r="RU102" s="85"/>
      <c r="RV102" s="85"/>
      <c r="RW102" s="85"/>
      <c r="RX102" s="85"/>
      <c r="RY102" s="85"/>
      <c r="RZ102" s="85"/>
      <c r="SA102" s="85"/>
      <c r="SB102" s="85"/>
      <c r="SC102" s="85"/>
      <c r="SD102" s="85"/>
      <c r="SE102" s="85"/>
      <c r="SF102" s="85"/>
      <c r="SG102" s="85"/>
      <c r="SH102" s="85"/>
      <c r="SI102" s="85"/>
      <c r="SJ102" s="85"/>
      <c r="SK102" s="85"/>
      <c r="SL102" s="85"/>
      <c r="SM102" s="85"/>
      <c r="SN102" s="85"/>
      <c r="SO102" s="85"/>
      <c r="SP102" s="85"/>
      <c r="SQ102" s="85"/>
      <c r="SR102" s="85"/>
      <c r="SS102" s="85"/>
      <c r="ST102" s="85"/>
      <c r="SU102" s="85"/>
      <c r="SV102" s="85"/>
      <c r="SW102" s="85"/>
      <c r="SX102" s="85"/>
      <c r="SY102" s="85"/>
      <c r="SZ102" s="85"/>
      <c r="TA102" s="85"/>
      <c r="TB102" s="85"/>
      <c r="TC102" s="85"/>
      <c r="TD102" s="85"/>
      <c r="TE102" s="85"/>
      <c r="TF102" s="85"/>
      <c r="TG102" s="85"/>
      <c r="TH102" s="85"/>
      <c r="TI102" s="85"/>
      <c r="TJ102" s="85"/>
      <c r="TK102" s="85"/>
      <c r="TL102" s="85"/>
      <c r="TM102" s="85"/>
      <c r="TN102" s="85"/>
      <c r="TO102" s="85"/>
      <c r="TP102" s="85"/>
      <c r="TQ102" s="85"/>
      <c r="TR102" s="85"/>
      <c r="TS102" s="85"/>
      <c r="TT102" s="85"/>
      <c r="TU102" s="85"/>
      <c r="TV102" s="85"/>
      <c r="TW102" s="85"/>
      <c r="TX102" s="85"/>
      <c r="TY102" s="85"/>
      <c r="TZ102" s="85"/>
      <c r="UA102" s="85"/>
      <c r="UB102" s="85"/>
      <c r="UC102" s="85"/>
      <c r="UD102" s="85"/>
      <c r="UE102" s="85"/>
      <c r="UF102" s="85"/>
      <c r="UG102" s="85"/>
      <c r="UH102" s="85"/>
      <c r="UI102" s="85"/>
      <c r="UJ102" s="85"/>
      <c r="UK102" s="85"/>
      <c r="UL102" s="85"/>
      <c r="UM102" s="85"/>
      <c r="UN102" s="85"/>
      <c r="UO102" s="85"/>
      <c r="UP102" s="85"/>
      <c r="UQ102" s="85"/>
      <c r="UR102" s="85"/>
      <c r="US102" s="85"/>
      <c r="UT102" s="85"/>
      <c r="UU102" s="85"/>
      <c r="UV102" s="85"/>
      <c r="UW102" s="85"/>
      <c r="UX102" s="85"/>
      <c r="UY102" s="85"/>
      <c r="UZ102" s="85"/>
      <c r="VA102" s="85"/>
      <c r="VB102" s="85"/>
      <c r="VC102" s="85"/>
      <c r="VD102" s="85"/>
      <c r="VE102" s="85"/>
      <c r="VF102" s="85"/>
      <c r="VG102" s="85"/>
      <c r="VH102" s="85"/>
      <c r="VI102" s="85"/>
      <c r="VJ102" s="85"/>
      <c r="VK102" s="85"/>
      <c r="VL102" s="85"/>
      <c r="VM102" s="85"/>
      <c r="VN102" s="85"/>
      <c r="VO102" s="85"/>
      <c r="VP102" s="85"/>
      <c r="VQ102" s="85"/>
      <c r="VR102" s="85"/>
      <c r="VS102" s="85"/>
      <c r="VT102" s="85"/>
      <c r="VU102" s="85"/>
      <c r="VV102" s="85"/>
      <c r="VW102" s="85"/>
      <c r="VX102" s="85"/>
      <c r="VY102" s="85"/>
      <c r="VZ102" s="85"/>
      <c r="WA102" s="85"/>
      <c r="WB102" s="85"/>
      <c r="WC102" s="85"/>
      <c r="WD102" s="85"/>
      <c r="WE102" s="85"/>
      <c r="WF102" s="85"/>
      <c r="WG102" s="85"/>
      <c r="WH102" s="85"/>
      <c r="WI102" s="85"/>
      <c r="WJ102" s="85"/>
      <c r="WK102" s="85"/>
      <c r="WL102" s="85"/>
      <c r="WM102" s="85"/>
      <c r="WN102" s="85"/>
      <c r="WO102" s="85"/>
      <c r="WP102" s="85"/>
      <c r="WQ102" s="85"/>
      <c r="WR102" s="85"/>
      <c r="WS102" s="85"/>
      <c r="WT102" s="85"/>
      <c r="WU102" s="85"/>
      <c r="WV102" s="85"/>
      <c r="WW102" s="85"/>
      <c r="WX102" s="85"/>
      <c r="WY102" s="85"/>
      <c r="WZ102" s="85"/>
      <c r="XA102" s="85"/>
      <c r="XB102" s="85"/>
      <c r="XC102" s="85"/>
      <c r="XD102" s="85"/>
      <c r="XE102" s="85"/>
      <c r="XF102" s="85"/>
      <c r="XG102" s="85"/>
      <c r="XH102" s="85"/>
      <c r="XI102" s="85"/>
      <c r="XJ102" s="85"/>
      <c r="XK102" s="85"/>
      <c r="XL102" s="85"/>
      <c r="XM102" s="85"/>
      <c r="XN102" s="85"/>
      <c r="XO102" s="85"/>
      <c r="XP102" s="85"/>
      <c r="XQ102" s="85"/>
      <c r="XR102" s="85"/>
      <c r="XS102" s="85"/>
      <c r="XT102" s="85"/>
      <c r="XU102" s="85"/>
      <c r="XV102" s="85"/>
      <c r="XW102" s="85"/>
      <c r="XX102" s="85"/>
      <c r="XY102" s="85"/>
      <c r="XZ102" s="85"/>
      <c r="YA102" s="85"/>
      <c r="YB102" s="85"/>
      <c r="YC102" s="85"/>
      <c r="YD102" s="85"/>
      <c r="YE102" s="85"/>
      <c r="YF102" s="85"/>
      <c r="YG102" s="85"/>
      <c r="YH102" s="85"/>
      <c r="YI102" s="85"/>
      <c r="YJ102" s="85"/>
      <c r="YK102" s="85"/>
      <c r="YL102" s="85"/>
      <c r="YM102" s="85"/>
      <c r="YN102" s="85"/>
      <c r="YO102" s="85"/>
      <c r="YP102" s="85"/>
      <c r="YQ102" s="85"/>
      <c r="YR102" s="85"/>
      <c r="YS102" s="85"/>
      <c r="YT102" s="85"/>
      <c r="YU102" s="85"/>
      <c r="YV102" s="85"/>
      <c r="YW102" s="85"/>
      <c r="YX102" s="85"/>
      <c r="YY102" s="85"/>
      <c r="YZ102" s="85"/>
      <c r="ZA102" s="85"/>
      <c r="ZB102" s="85"/>
      <c r="ZC102" s="85"/>
      <c r="ZD102" s="85"/>
      <c r="ZE102" s="85"/>
      <c r="ZF102" s="85"/>
      <c r="ZG102" s="85"/>
      <c r="ZH102" s="85"/>
      <c r="ZI102" s="85"/>
      <c r="ZJ102" s="85"/>
      <c r="ZK102" s="85"/>
      <c r="ZL102" s="85"/>
      <c r="ZM102" s="85"/>
      <c r="ZN102" s="85"/>
      <c r="ZO102" s="85"/>
      <c r="ZP102" s="85"/>
      <c r="ZQ102" s="85"/>
      <c r="ZR102" s="85"/>
      <c r="ZS102" s="85"/>
      <c r="ZT102" s="85"/>
      <c r="ZU102" s="85"/>
      <c r="ZV102" s="85"/>
      <c r="ZW102" s="85"/>
      <c r="ZX102" s="85"/>
      <c r="ZY102" s="85"/>
      <c r="ZZ102" s="85"/>
      <c r="AAA102" s="85"/>
      <c r="AAB102" s="85"/>
      <c r="AAC102" s="85"/>
      <c r="AAD102" s="85"/>
      <c r="AAE102" s="85"/>
      <c r="AAF102" s="85"/>
      <c r="AAG102" s="85"/>
      <c r="AAH102" s="85"/>
      <c r="AAI102" s="85"/>
      <c r="AAJ102" s="85"/>
      <c r="AAK102" s="85"/>
      <c r="AAL102" s="85"/>
      <c r="AAM102" s="85"/>
      <c r="AAN102" s="85"/>
      <c r="AAO102" s="85"/>
      <c r="AAP102" s="85"/>
      <c r="AAQ102" s="85"/>
      <c r="AAR102" s="85"/>
      <c r="AAS102" s="85"/>
      <c r="AAT102" s="85"/>
      <c r="AAU102" s="85"/>
      <c r="AAV102" s="85"/>
      <c r="AAW102" s="85"/>
      <c r="AAX102" s="85"/>
      <c r="AAY102" s="85"/>
      <c r="AAZ102" s="85"/>
      <c r="ABA102" s="85"/>
      <c r="ABB102" s="85"/>
      <c r="ABC102" s="85"/>
      <c r="ABD102" s="85"/>
      <c r="ABE102" s="85"/>
      <c r="ABF102" s="85"/>
      <c r="ABG102" s="85"/>
      <c r="ABH102" s="85"/>
      <c r="ABI102" s="85"/>
      <c r="ABJ102" s="85"/>
      <c r="ABK102" s="85"/>
      <c r="ABL102" s="85"/>
      <c r="ABM102" s="85"/>
      <c r="ABN102" s="85"/>
      <c r="ABO102" s="85"/>
      <c r="ABP102" s="85"/>
      <c r="ABQ102" s="85"/>
      <c r="ABR102" s="85"/>
      <c r="ABS102" s="85"/>
      <c r="ABT102" s="85"/>
      <c r="ABU102" s="85"/>
      <c r="ABV102" s="85"/>
      <c r="ABW102" s="85"/>
      <c r="ABX102" s="85"/>
      <c r="ABY102" s="85"/>
      <c r="ABZ102" s="85"/>
      <c r="ACA102" s="85"/>
      <c r="ACB102" s="85"/>
      <c r="ACC102" s="85"/>
      <c r="ACD102" s="85"/>
      <c r="ACE102" s="85"/>
      <c r="ACF102" s="85"/>
      <c r="ACG102" s="85"/>
      <c r="ACH102" s="85"/>
      <c r="ACI102" s="85"/>
      <c r="ACJ102" s="85"/>
      <c r="ACK102" s="85"/>
      <c r="ACL102" s="85"/>
      <c r="ACM102" s="85"/>
      <c r="ACN102" s="85"/>
      <c r="ACO102" s="85"/>
      <c r="ACP102" s="85"/>
      <c r="ACQ102" s="85"/>
      <c r="ACR102" s="85"/>
      <c r="ACS102" s="85"/>
      <c r="ACT102" s="85"/>
      <c r="ACU102" s="85"/>
      <c r="ACV102" s="85"/>
      <c r="ACW102" s="85"/>
      <c r="ACX102" s="85"/>
      <c r="ACY102" s="85"/>
      <c r="ACZ102" s="85"/>
      <c r="ADA102" s="85"/>
      <c r="ADB102" s="85"/>
      <c r="ADC102" s="85"/>
      <c r="ADD102" s="85"/>
      <c r="ADE102" s="85"/>
      <c r="ADF102" s="85"/>
      <c r="ADG102" s="85"/>
      <c r="ADH102" s="85"/>
      <c r="ADI102" s="85"/>
      <c r="ADJ102" s="85"/>
      <c r="ADK102" s="85"/>
      <c r="ADL102" s="85"/>
      <c r="ADM102" s="85"/>
      <c r="ADN102" s="85"/>
      <c r="ADO102" s="85"/>
      <c r="ADP102" s="85"/>
      <c r="ADQ102" s="85"/>
      <c r="ADR102" s="85"/>
      <c r="ADS102" s="85"/>
      <c r="ADT102" s="85"/>
      <c r="ADU102" s="85"/>
      <c r="ADV102" s="85"/>
      <c r="ADW102" s="85"/>
      <c r="ADX102" s="85"/>
      <c r="ADY102" s="85"/>
      <c r="ADZ102" s="85"/>
      <c r="AEA102" s="85"/>
      <c r="AEB102" s="85"/>
      <c r="AEC102" s="85"/>
      <c r="AED102" s="85"/>
      <c r="AEE102" s="85"/>
      <c r="AEF102" s="85"/>
      <c r="AEG102" s="85"/>
      <c r="AEH102" s="85"/>
      <c r="AEI102" s="85"/>
      <c r="AEJ102" s="85"/>
      <c r="AEK102" s="85"/>
      <c r="AEL102" s="85"/>
      <c r="AEM102" s="85"/>
      <c r="AEN102" s="85"/>
      <c r="AEO102" s="85"/>
      <c r="AEP102" s="85"/>
      <c r="AEQ102" s="85"/>
      <c r="AER102" s="85"/>
      <c r="AES102" s="85"/>
      <c r="AET102" s="85"/>
      <c r="AEU102" s="85"/>
      <c r="AEV102" s="85"/>
      <c r="AEW102" s="85"/>
      <c r="AEX102" s="85"/>
      <c r="AEY102" s="85"/>
      <c r="AEZ102" s="85"/>
      <c r="AFA102" s="85"/>
      <c r="AFB102" s="85"/>
      <c r="AFC102" s="85"/>
      <c r="AFD102" s="85"/>
      <c r="AFE102" s="85"/>
      <c r="AFF102" s="85"/>
      <c r="AFG102" s="85"/>
      <c r="AFH102" s="85"/>
      <c r="AFI102" s="85"/>
      <c r="AFJ102" s="85"/>
      <c r="AFK102" s="85"/>
      <c r="AFL102" s="85"/>
      <c r="AFM102" s="85"/>
      <c r="AFN102" s="85"/>
      <c r="AFO102" s="85"/>
      <c r="AFP102" s="85"/>
      <c r="AFQ102" s="85"/>
      <c r="AFR102" s="85"/>
      <c r="AFS102" s="85"/>
      <c r="AFT102" s="85"/>
      <c r="AFU102" s="85"/>
      <c r="AFV102" s="85"/>
      <c r="AFW102" s="85"/>
      <c r="AFX102" s="85"/>
      <c r="AFY102" s="85"/>
      <c r="AFZ102" s="85"/>
      <c r="AGA102" s="85"/>
      <c r="AGB102" s="85"/>
      <c r="AGC102" s="85"/>
      <c r="AGD102" s="85"/>
      <c r="AGE102" s="85"/>
      <c r="AGF102" s="85"/>
      <c r="AGG102" s="85"/>
      <c r="AGH102" s="85"/>
      <c r="AGI102" s="85"/>
      <c r="AGJ102" s="85"/>
      <c r="AGK102" s="85"/>
      <c r="AGL102" s="85"/>
      <c r="AGM102" s="85"/>
      <c r="AGN102" s="85"/>
      <c r="AGO102" s="85"/>
      <c r="AGP102" s="85"/>
      <c r="AGQ102" s="85"/>
      <c r="AGR102" s="85"/>
      <c r="AGS102" s="85"/>
      <c r="AGT102" s="85"/>
      <c r="AGU102" s="85"/>
      <c r="AGV102" s="85"/>
      <c r="AGW102" s="85"/>
      <c r="AGX102" s="85"/>
      <c r="AGY102" s="85"/>
      <c r="AGZ102" s="85"/>
      <c r="AHA102" s="85"/>
      <c r="AHB102" s="85"/>
      <c r="AHC102" s="85"/>
      <c r="AHD102" s="85"/>
      <c r="AHE102" s="85"/>
      <c r="AHF102" s="85"/>
      <c r="AHG102" s="85"/>
      <c r="AHH102" s="85"/>
      <c r="AHI102" s="85"/>
      <c r="AHJ102" s="85"/>
      <c r="AHK102" s="85"/>
      <c r="AHL102" s="85"/>
      <c r="AHM102" s="85"/>
      <c r="AHN102" s="85"/>
      <c r="AHO102" s="85"/>
      <c r="AHP102" s="85"/>
      <c r="AHQ102" s="85"/>
      <c r="AHR102" s="85"/>
      <c r="AHS102" s="85"/>
      <c r="AHT102" s="85"/>
      <c r="AHU102" s="85"/>
      <c r="AHV102" s="85"/>
      <c r="AHW102" s="85"/>
      <c r="AHX102" s="85"/>
      <c r="AHY102" s="85"/>
      <c r="AHZ102" s="85"/>
      <c r="AIA102" s="85"/>
      <c r="AIB102" s="85"/>
      <c r="AIC102" s="85"/>
      <c r="AID102" s="85"/>
      <c r="AIE102" s="85"/>
      <c r="AIF102" s="85"/>
      <c r="AIG102" s="85"/>
      <c r="AIH102" s="85"/>
      <c r="AII102" s="85"/>
      <c r="AIJ102" s="85"/>
      <c r="AIK102" s="85"/>
      <c r="AIL102" s="85"/>
      <c r="AIM102" s="85"/>
      <c r="AIN102" s="85"/>
      <c r="AIO102" s="85"/>
      <c r="AIP102" s="85"/>
      <c r="AIQ102" s="85"/>
      <c r="AIR102" s="85"/>
      <c r="AIS102" s="85"/>
      <c r="AIT102" s="85"/>
      <c r="AIU102" s="85"/>
      <c r="AIV102" s="85"/>
      <c r="AIW102" s="85"/>
      <c r="AIX102" s="85"/>
      <c r="AIY102" s="85"/>
      <c r="AIZ102" s="85"/>
      <c r="AJA102" s="85"/>
      <c r="AJB102" s="85"/>
      <c r="AJC102" s="85"/>
      <c r="AJD102" s="85"/>
      <c r="AJE102" s="85"/>
      <c r="AJF102" s="85"/>
      <c r="AJG102" s="85"/>
      <c r="AJH102" s="85"/>
      <c r="AJI102" s="85"/>
      <c r="AJJ102" s="85"/>
      <c r="AJK102" s="85"/>
      <c r="AJL102" s="85"/>
      <c r="AJM102" s="85"/>
      <c r="AJN102" s="85"/>
      <c r="AJO102" s="85"/>
      <c r="AJP102" s="85"/>
      <c r="AJQ102" s="85"/>
      <c r="AJR102" s="85"/>
      <c r="AJS102" s="85"/>
      <c r="AJT102" s="85"/>
      <c r="AJU102" s="85"/>
      <c r="AJV102" s="85"/>
      <c r="AJW102" s="85"/>
      <c r="AJX102" s="85"/>
      <c r="AJY102" s="85"/>
      <c r="AJZ102" s="85"/>
      <c r="AKA102" s="85"/>
      <c r="AKB102" s="85"/>
      <c r="AKC102" s="85"/>
      <c r="AKD102" s="85"/>
      <c r="AKE102" s="85"/>
      <c r="AKF102" s="85"/>
      <c r="AKG102" s="85"/>
      <c r="AKH102" s="85"/>
      <c r="AKI102" s="85"/>
      <c r="AKJ102" s="85"/>
      <c r="AKK102" s="85"/>
      <c r="AKL102" s="85"/>
      <c r="AKM102" s="85"/>
      <c r="AKN102" s="85"/>
      <c r="AKO102" s="85"/>
      <c r="AKP102" s="85"/>
      <c r="AKQ102" s="85"/>
      <c r="AKR102" s="85"/>
      <c r="AKS102" s="85"/>
      <c r="AKT102" s="85"/>
      <c r="AKU102" s="85"/>
      <c r="AKV102" s="85"/>
      <c r="AKW102" s="85"/>
      <c r="AKX102" s="85"/>
      <c r="AKY102" s="85"/>
      <c r="AKZ102" s="85"/>
      <c r="ALA102" s="85"/>
      <c r="ALB102" s="85"/>
      <c r="ALC102" s="85"/>
      <c r="ALD102" s="85"/>
      <c r="ALE102" s="85"/>
      <c r="ALF102" s="85"/>
      <c r="ALG102" s="85"/>
      <c r="ALH102" s="85"/>
      <c r="ALI102" s="85"/>
      <c r="ALJ102" s="85"/>
      <c r="ALK102" s="85"/>
      <c r="ALL102" s="85"/>
      <c r="ALM102" s="85"/>
      <c r="ALN102" s="85"/>
      <c r="ALO102" s="85"/>
      <c r="ALP102" s="85"/>
      <c r="ALQ102" s="85"/>
      <c r="ALR102" s="85"/>
      <c r="ALS102" s="85"/>
      <c r="ALT102" s="85"/>
      <c r="ALU102" s="85"/>
      <c r="ALV102" s="85"/>
      <c r="ALW102" s="85"/>
      <c r="ALX102" s="85"/>
      <c r="ALY102" s="85"/>
      <c r="ALZ102" s="85"/>
      <c r="AMA102" s="85"/>
      <c r="AMB102" s="85"/>
      <c r="AMC102" s="85"/>
      <c r="AMD102" s="85"/>
      <c r="AME102" s="85"/>
      <c r="AMF102" s="85"/>
      <c r="AMG102" s="85"/>
      <c r="AMH102" s="85"/>
      <c r="AMI102" s="85"/>
      <c r="AMJ102" s="85"/>
      <c r="AMK102" s="85"/>
    </row>
    <row r="103" spans="1:1025" ht="45">
      <c r="A103" s="140" t="s">
        <v>6</v>
      </c>
      <c r="B103" s="140" t="s">
        <v>35</v>
      </c>
      <c r="C103" s="140" t="s">
        <v>33</v>
      </c>
      <c r="D103" s="140" t="s">
        <v>34</v>
      </c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5"/>
      <c r="CY103" s="85"/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5"/>
      <c r="DT103" s="85"/>
      <c r="DU103" s="85"/>
      <c r="DV103" s="85"/>
      <c r="DW103" s="85"/>
      <c r="DX103" s="85"/>
      <c r="DY103" s="85"/>
      <c r="DZ103" s="85"/>
      <c r="EA103" s="85"/>
      <c r="EB103" s="85"/>
      <c r="EC103" s="85"/>
      <c r="ED103" s="85"/>
      <c r="EE103" s="85"/>
      <c r="EF103" s="85"/>
      <c r="EG103" s="85"/>
      <c r="EH103" s="85"/>
      <c r="EI103" s="85"/>
      <c r="EJ103" s="85"/>
      <c r="EK103" s="85"/>
      <c r="EL103" s="85"/>
      <c r="EM103" s="85"/>
      <c r="EN103" s="85"/>
      <c r="EO103" s="85"/>
      <c r="EP103" s="85"/>
      <c r="EQ103" s="85"/>
      <c r="ER103" s="85"/>
      <c r="ES103" s="85"/>
      <c r="ET103" s="85"/>
      <c r="EU103" s="85"/>
      <c r="EV103" s="85"/>
      <c r="EW103" s="85"/>
      <c r="EX103" s="85"/>
      <c r="EY103" s="85"/>
      <c r="EZ103" s="85"/>
      <c r="FA103" s="85"/>
      <c r="FB103" s="85"/>
      <c r="FC103" s="85"/>
      <c r="FD103" s="85"/>
      <c r="FE103" s="85"/>
      <c r="FF103" s="85"/>
      <c r="FG103" s="85"/>
      <c r="FH103" s="85"/>
      <c r="FI103" s="85"/>
      <c r="FJ103" s="85"/>
      <c r="FK103" s="85"/>
      <c r="FL103" s="85"/>
      <c r="FM103" s="85"/>
      <c r="FN103" s="85"/>
      <c r="FO103" s="85"/>
      <c r="FP103" s="85"/>
      <c r="FQ103" s="85"/>
      <c r="FR103" s="85"/>
      <c r="FS103" s="85"/>
      <c r="FT103" s="85"/>
      <c r="FU103" s="85"/>
      <c r="FV103" s="85"/>
      <c r="FW103" s="85"/>
      <c r="FX103" s="85"/>
      <c r="FY103" s="85"/>
      <c r="FZ103" s="85"/>
      <c r="GA103" s="85"/>
      <c r="GB103" s="85"/>
      <c r="GC103" s="85"/>
      <c r="GD103" s="85"/>
      <c r="GE103" s="85"/>
      <c r="GF103" s="85"/>
      <c r="GG103" s="85"/>
      <c r="GH103" s="85"/>
      <c r="GI103" s="85"/>
      <c r="GJ103" s="85"/>
      <c r="GK103" s="85"/>
      <c r="GL103" s="85"/>
      <c r="GM103" s="85"/>
      <c r="GN103" s="85"/>
      <c r="GO103" s="85"/>
      <c r="GP103" s="85"/>
      <c r="GQ103" s="85"/>
      <c r="GR103" s="85"/>
      <c r="GS103" s="85"/>
      <c r="GT103" s="85"/>
      <c r="GU103" s="85"/>
      <c r="GV103" s="85"/>
      <c r="GW103" s="85"/>
      <c r="GX103" s="85"/>
      <c r="GY103" s="85"/>
      <c r="GZ103" s="85"/>
      <c r="HA103" s="85"/>
      <c r="HB103" s="85"/>
      <c r="HC103" s="85"/>
      <c r="HD103" s="85"/>
      <c r="HE103" s="85"/>
      <c r="HF103" s="85"/>
      <c r="HG103" s="85"/>
      <c r="HH103" s="85"/>
      <c r="HI103" s="85"/>
      <c r="HJ103" s="85"/>
      <c r="HK103" s="85"/>
      <c r="HL103" s="85"/>
      <c r="HM103" s="85"/>
      <c r="HN103" s="85"/>
      <c r="HO103" s="85"/>
      <c r="HP103" s="85"/>
      <c r="HQ103" s="85"/>
      <c r="HR103" s="85"/>
      <c r="HS103" s="85"/>
      <c r="HT103" s="85"/>
      <c r="HU103" s="85"/>
      <c r="HV103" s="85"/>
      <c r="HW103" s="85"/>
      <c r="HX103" s="85"/>
      <c r="HY103" s="85"/>
      <c r="HZ103" s="85"/>
      <c r="IA103" s="85"/>
      <c r="IB103" s="85"/>
      <c r="IC103" s="85"/>
      <c r="ID103" s="85"/>
      <c r="IE103" s="85"/>
      <c r="IF103" s="85"/>
      <c r="IG103" s="85"/>
      <c r="IH103" s="85"/>
      <c r="II103" s="85"/>
      <c r="IJ103" s="85"/>
      <c r="IK103" s="85"/>
      <c r="IL103" s="85"/>
      <c r="IM103" s="85"/>
      <c r="IN103" s="85"/>
      <c r="IO103" s="85"/>
      <c r="IP103" s="85"/>
      <c r="IQ103" s="85"/>
      <c r="IR103" s="85"/>
      <c r="IS103" s="85"/>
      <c r="IT103" s="85"/>
      <c r="IU103" s="85"/>
      <c r="IV103" s="85"/>
      <c r="IW103" s="85"/>
      <c r="IX103" s="85"/>
      <c r="IY103" s="85"/>
      <c r="IZ103" s="85"/>
      <c r="JA103" s="85"/>
      <c r="JB103" s="85"/>
      <c r="JC103" s="85"/>
      <c r="JD103" s="85"/>
      <c r="JE103" s="85"/>
      <c r="JF103" s="85"/>
      <c r="JG103" s="85"/>
      <c r="JH103" s="85"/>
      <c r="JI103" s="85"/>
      <c r="JJ103" s="85"/>
      <c r="JK103" s="85"/>
      <c r="JL103" s="85"/>
      <c r="JM103" s="85"/>
      <c r="JN103" s="85"/>
      <c r="JO103" s="85"/>
      <c r="JP103" s="85"/>
      <c r="JQ103" s="85"/>
      <c r="JR103" s="85"/>
      <c r="JS103" s="85"/>
      <c r="JT103" s="85"/>
      <c r="JU103" s="85"/>
      <c r="JV103" s="85"/>
      <c r="JW103" s="85"/>
      <c r="JX103" s="85"/>
      <c r="JY103" s="85"/>
      <c r="JZ103" s="85"/>
      <c r="KA103" s="85"/>
      <c r="KB103" s="85"/>
      <c r="KC103" s="85"/>
      <c r="KD103" s="85"/>
      <c r="KE103" s="85"/>
      <c r="KF103" s="85"/>
      <c r="KG103" s="85"/>
      <c r="KH103" s="85"/>
      <c r="KI103" s="85"/>
      <c r="KJ103" s="85"/>
      <c r="KK103" s="85"/>
      <c r="KL103" s="85"/>
      <c r="KM103" s="85"/>
      <c r="KN103" s="85"/>
      <c r="KO103" s="85"/>
      <c r="KP103" s="85"/>
      <c r="KQ103" s="85"/>
      <c r="KR103" s="85"/>
      <c r="KS103" s="85"/>
      <c r="KT103" s="85"/>
      <c r="KU103" s="85"/>
      <c r="KV103" s="85"/>
      <c r="KW103" s="85"/>
      <c r="KX103" s="85"/>
      <c r="KY103" s="85"/>
      <c r="KZ103" s="85"/>
      <c r="LA103" s="85"/>
      <c r="LB103" s="85"/>
      <c r="LC103" s="85"/>
      <c r="LD103" s="85"/>
      <c r="LE103" s="85"/>
      <c r="LF103" s="85"/>
      <c r="LG103" s="85"/>
      <c r="LH103" s="85"/>
      <c r="LI103" s="85"/>
      <c r="LJ103" s="85"/>
      <c r="LK103" s="85"/>
      <c r="LL103" s="85"/>
      <c r="LM103" s="85"/>
      <c r="LN103" s="85"/>
      <c r="LO103" s="85"/>
      <c r="LP103" s="85"/>
      <c r="LQ103" s="85"/>
      <c r="LR103" s="85"/>
      <c r="LS103" s="85"/>
      <c r="LT103" s="85"/>
      <c r="LU103" s="85"/>
      <c r="LV103" s="85"/>
      <c r="LW103" s="85"/>
      <c r="LX103" s="85"/>
      <c r="LY103" s="85"/>
      <c r="LZ103" s="85"/>
      <c r="MA103" s="85"/>
      <c r="MB103" s="85"/>
      <c r="MC103" s="85"/>
      <c r="MD103" s="85"/>
      <c r="ME103" s="85"/>
      <c r="MF103" s="85"/>
      <c r="MG103" s="85"/>
      <c r="MH103" s="85"/>
      <c r="MI103" s="85"/>
      <c r="MJ103" s="85"/>
      <c r="MK103" s="85"/>
      <c r="ML103" s="85"/>
      <c r="MM103" s="85"/>
      <c r="MN103" s="85"/>
      <c r="MO103" s="85"/>
      <c r="MP103" s="85"/>
      <c r="MQ103" s="85"/>
      <c r="MR103" s="85"/>
      <c r="MS103" s="85"/>
      <c r="MT103" s="85"/>
      <c r="MU103" s="85"/>
      <c r="MV103" s="85"/>
      <c r="MW103" s="85"/>
      <c r="MX103" s="85"/>
      <c r="MY103" s="85"/>
      <c r="MZ103" s="85"/>
      <c r="NA103" s="85"/>
      <c r="NB103" s="85"/>
      <c r="NC103" s="85"/>
      <c r="ND103" s="85"/>
      <c r="NE103" s="85"/>
      <c r="NF103" s="85"/>
      <c r="NG103" s="85"/>
      <c r="NH103" s="85"/>
      <c r="NI103" s="85"/>
      <c r="NJ103" s="85"/>
      <c r="NK103" s="85"/>
      <c r="NL103" s="85"/>
      <c r="NM103" s="85"/>
      <c r="NN103" s="85"/>
      <c r="NO103" s="85"/>
      <c r="NP103" s="85"/>
      <c r="NQ103" s="85"/>
      <c r="NR103" s="85"/>
      <c r="NS103" s="85"/>
      <c r="NT103" s="85"/>
      <c r="NU103" s="85"/>
      <c r="NV103" s="85"/>
      <c r="NW103" s="85"/>
      <c r="NX103" s="85"/>
      <c r="NY103" s="85"/>
      <c r="NZ103" s="85"/>
      <c r="OA103" s="85"/>
      <c r="OB103" s="85"/>
      <c r="OC103" s="85"/>
      <c r="OD103" s="85"/>
      <c r="OE103" s="85"/>
      <c r="OF103" s="85"/>
      <c r="OG103" s="85"/>
      <c r="OH103" s="85"/>
      <c r="OI103" s="85"/>
      <c r="OJ103" s="85"/>
      <c r="OK103" s="85"/>
      <c r="OL103" s="85"/>
      <c r="OM103" s="85"/>
      <c r="ON103" s="85"/>
      <c r="OO103" s="85"/>
      <c r="OP103" s="85"/>
      <c r="OQ103" s="85"/>
      <c r="OR103" s="85"/>
      <c r="OS103" s="85"/>
      <c r="OT103" s="85"/>
      <c r="OU103" s="85"/>
      <c r="OV103" s="85"/>
      <c r="OW103" s="85"/>
      <c r="OX103" s="85"/>
      <c r="OY103" s="85"/>
      <c r="OZ103" s="85"/>
      <c r="PA103" s="85"/>
      <c r="PB103" s="85"/>
      <c r="PC103" s="85"/>
      <c r="PD103" s="85"/>
      <c r="PE103" s="85"/>
      <c r="PF103" s="85"/>
      <c r="PG103" s="85"/>
      <c r="PH103" s="85"/>
      <c r="PI103" s="85"/>
      <c r="PJ103" s="85"/>
      <c r="PK103" s="85"/>
      <c r="PL103" s="85"/>
      <c r="PM103" s="85"/>
      <c r="PN103" s="85"/>
      <c r="PO103" s="85"/>
      <c r="PP103" s="85"/>
      <c r="PQ103" s="85"/>
      <c r="PR103" s="85"/>
      <c r="PS103" s="85"/>
      <c r="PT103" s="85"/>
      <c r="PU103" s="85"/>
      <c r="PV103" s="85"/>
      <c r="PW103" s="85"/>
      <c r="PX103" s="85"/>
      <c r="PY103" s="85"/>
      <c r="PZ103" s="85"/>
      <c r="QA103" s="85"/>
      <c r="QB103" s="85"/>
      <c r="QC103" s="85"/>
      <c r="QD103" s="85"/>
      <c r="QE103" s="85"/>
      <c r="QF103" s="85"/>
      <c r="QG103" s="85"/>
      <c r="QH103" s="85"/>
      <c r="QI103" s="85"/>
      <c r="QJ103" s="85"/>
      <c r="QK103" s="85"/>
      <c r="QL103" s="85"/>
      <c r="QM103" s="85"/>
      <c r="QN103" s="85"/>
      <c r="QO103" s="85"/>
      <c r="QP103" s="85"/>
      <c r="QQ103" s="85"/>
      <c r="QR103" s="85"/>
      <c r="QS103" s="85"/>
      <c r="QT103" s="85"/>
      <c r="QU103" s="85"/>
      <c r="QV103" s="85"/>
      <c r="QW103" s="85"/>
      <c r="QX103" s="85"/>
      <c r="QY103" s="85"/>
      <c r="QZ103" s="85"/>
      <c r="RA103" s="85"/>
      <c r="RB103" s="85"/>
      <c r="RC103" s="85"/>
      <c r="RD103" s="85"/>
      <c r="RE103" s="85"/>
      <c r="RF103" s="85"/>
      <c r="RG103" s="85"/>
      <c r="RH103" s="85"/>
      <c r="RI103" s="85"/>
      <c r="RJ103" s="85"/>
      <c r="RK103" s="85"/>
      <c r="RL103" s="85"/>
      <c r="RM103" s="85"/>
      <c r="RN103" s="85"/>
      <c r="RO103" s="85"/>
      <c r="RP103" s="85"/>
      <c r="RQ103" s="85"/>
      <c r="RR103" s="85"/>
      <c r="RS103" s="85"/>
      <c r="RT103" s="85"/>
      <c r="RU103" s="85"/>
      <c r="RV103" s="85"/>
      <c r="RW103" s="85"/>
      <c r="RX103" s="85"/>
      <c r="RY103" s="85"/>
      <c r="RZ103" s="85"/>
      <c r="SA103" s="85"/>
      <c r="SB103" s="85"/>
      <c r="SC103" s="85"/>
      <c r="SD103" s="85"/>
      <c r="SE103" s="85"/>
      <c r="SF103" s="85"/>
      <c r="SG103" s="85"/>
      <c r="SH103" s="85"/>
      <c r="SI103" s="85"/>
      <c r="SJ103" s="85"/>
      <c r="SK103" s="85"/>
      <c r="SL103" s="85"/>
      <c r="SM103" s="85"/>
      <c r="SN103" s="85"/>
      <c r="SO103" s="85"/>
      <c r="SP103" s="85"/>
      <c r="SQ103" s="85"/>
      <c r="SR103" s="85"/>
      <c r="SS103" s="85"/>
      <c r="ST103" s="85"/>
      <c r="SU103" s="85"/>
      <c r="SV103" s="85"/>
      <c r="SW103" s="85"/>
      <c r="SX103" s="85"/>
      <c r="SY103" s="85"/>
      <c r="SZ103" s="85"/>
      <c r="TA103" s="85"/>
      <c r="TB103" s="85"/>
      <c r="TC103" s="85"/>
      <c r="TD103" s="85"/>
      <c r="TE103" s="85"/>
      <c r="TF103" s="85"/>
      <c r="TG103" s="85"/>
      <c r="TH103" s="85"/>
      <c r="TI103" s="85"/>
      <c r="TJ103" s="85"/>
      <c r="TK103" s="85"/>
      <c r="TL103" s="85"/>
      <c r="TM103" s="85"/>
      <c r="TN103" s="85"/>
      <c r="TO103" s="85"/>
      <c r="TP103" s="85"/>
      <c r="TQ103" s="85"/>
      <c r="TR103" s="85"/>
      <c r="TS103" s="85"/>
      <c r="TT103" s="85"/>
      <c r="TU103" s="85"/>
      <c r="TV103" s="85"/>
      <c r="TW103" s="85"/>
      <c r="TX103" s="85"/>
      <c r="TY103" s="85"/>
      <c r="TZ103" s="85"/>
      <c r="UA103" s="85"/>
      <c r="UB103" s="85"/>
      <c r="UC103" s="85"/>
      <c r="UD103" s="85"/>
      <c r="UE103" s="85"/>
      <c r="UF103" s="85"/>
      <c r="UG103" s="85"/>
      <c r="UH103" s="85"/>
      <c r="UI103" s="85"/>
      <c r="UJ103" s="85"/>
      <c r="UK103" s="85"/>
      <c r="UL103" s="85"/>
      <c r="UM103" s="85"/>
      <c r="UN103" s="85"/>
      <c r="UO103" s="85"/>
      <c r="UP103" s="85"/>
      <c r="UQ103" s="85"/>
      <c r="UR103" s="85"/>
      <c r="US103" s="85"/>
      <c r="UT103" s="85"/>
      <c r="UU103" s="85"/>
      <c r="UV103" s="85"/>
      <c r="UW103" s="85"/>
      <c r="UX103" s="85"/>
      <c r="UY103" s="85"/>
      <c r="UZ103" s="85"/>
      <c r="VA103" s="85"/>
      <c r="VB103" s="85"/>
      <c r="VC103" s="85"/>
      <c r="VD103" s="85"/>
      <c r="VE103" s="85"/>
      <c r="VF103" s="85"/>
      <c r="VG103" s="85"/>
      <c r="VH103" s="85"/>
      <c r="VI103" s="85"/>
      <c r="VJ103" s="85"/>
      <c r="VK103" s="85"/>
      <c r="VL103" s="85"/>
      <c r="VM103" s="85"/>
      <c r="VN103" s="85"/>
      <c r="VO103" s="85"/>
      <c r="VP103" s="85"/>
      <c r="VQ103" s="85"/>
      <c r="VR103" s="85"/>
      <c r="VS103" s="85"/>
      <c r="VT103" s="85"/>
      <c r="VU103" s="85"/>
      <c r="VV103" s="85"/>
      <c r="VW103" s="85"/>
      <c r="VX103" s="85"/>
      <c r="VY103" s="85"/>
      <c r="VZ103" s="85"/>
      <c r="WA103" s="85"/>
      <c r="WB103" s="85"/>
      <c r="WC103" s="85"/>
      <c r="WD103" s="85"/>
      <c r="WE103" s="85"/>
      <c r="WF103" s="85"/>
      <c r="WG103" s="85"/>
      <c r="WH103" s="85"/>
      <c r="WI103" s="85"/>
      <c r="WJ103" s="85"/>
      <c r="WK103" s="85"/>
      <c r="WL103" s="85"/>
      <c r="WM103" s="85"/>
      <c r="WN103" s="85"/>
      <c r="WO103" s="85"/>
      <c r="WP103" s="85"/>
      <c r="WQ103" s="85"/>
      <c r="WR103" s="85"/>
      <c r="WS103" s="85"/>
      <c r="WT103" s="85"/>
      <c r="WU103" s="85"/>
      <c r="WV103" s="85"/>
      <c r="WW103" s="85"/>
      <c r="WX103" s="85"/>
      <c r="WY103" s="85"/>
      <c r="WZ103" s="85"/>
      <c r="XA103" s="85"/>
      <c r="XB103" s="85"/>
      <c r="XC103" s="85"/>
      <c r="XD103" s="85"/>
      <c r="XE103" s="85"/>
      <c r="XF103" s="85"/>
      <c r="XG103" s="85"/>
      <c r="XH103" s="85"/>
      <c r="XI103" s="85"/>
      <c r="XJ103" s="85"/>
      <c r="XK103" s="85"/>
      <c r="XL103" s="85"/>
      <c r="XM103" s="85"/>
      <c r="XN103" s="85"/>
      <c r="XO103" s="85"/>
      <c r="XP103" s="85"/>
      <c r="XQ103" s="85"/>
      <c r="XR103" s="85"/>
      <c r="XS103" s="85"/>
      <c r="XT103" s="85"/>
      <c r="XU103" s="85"/>
      <c r="XV103" s="85"/>
      <c r="XW103" s="85"/>
      <c r="XX103" s="85"/>
      <c r="XY103" s="85"/>
      <c r="XZ103" s="85"/>
      <c r="YA103" s="85"/>
      <c r="YB103" s="85"/>
      <c r="YC103" s="85"/>
      <c r="YD103" s="85"/>
      <c r="YE103" s="85"/>
      <c r="YF103" s="85"/>
      <c r="YG103" s="85"/>
      <c r="YH103" s="85"/>
      <c r="YI103" s="85"/>
      <c r="YJ103" s="85"/>
      <c r="YK103" s="85"/>
      <c r="YL103" s="85"/>
      <c r="YM103" s="85"/>
      <c r="YN103" s="85"/>
      <c r="YO103" s="85"/>
      <c r="YP103" s="85"/>
      <c r="YQ103" s="85"/>
      <c r="YR103" s="85"/>
      <c r="YS103" s="85"/>
      <c r="YT103" s="85"/>
      <c r="YU103" s="85"/>
      <c r="YV103" s="85"/>
      <c r="YW103" s="85"/>
      <c r="YX103" s="85"/>
      <c r="YY103" s="85"/>
      <c r="YZ103" s="85"/>
      <c r="ZA103" s="85"/>
      <c r="ZB103" s="85"/>
      <c r="ZC103" s="85"/>
      <c r="ZD103" s="85"/>
      <c r="ZE103" s="85"/>
      <c r="ZF103" s="85"/>
      <c r="ZG103" s="85"/>
      <c r="ZH103" s="85"/>
      <c r="ZI103" s="85"/>
      <c r="ZJ103" s="85"/>
      <c r="ZK103" s="85"/>
      <c r="ZL103" s="85"/>
      <c r="ZM103" s="85"/>
      <c r="ZN103" s="85"/>
      <c r="ZO103" s="85"/>
      <c r="ZP103" s="85"/>
      <c r="ZQ103" s="85"/>
      <c r="ZR103" s="85"/>
      <c r="ZS103" s="85"/>
      <c r="ZT103" s="85"/>
      <c r="ZU103" s="85"/>
      <c r="ZV103" s="85"/>
      <c r="ZW103" s="85"/>
      <c r="ZX103" s="85"/>
      <c r="ZY103" s="85"/>
      <c r="ZZ103" s="85"/>
      <c r="AAA103" s="85"/>
      <c r="AAB103" s="85"/>
      <c r="AAC103" s="85"/>
      <c r="AAD103" s="85"/>
      <c r="AAE103" s="85"/>
      <c r="AAF103" s="85"/>
      <c r="AAG103" s="85"/>
      <c r="AAH103" s="85"/>
      <c r="AAI103" s="85"/>
      <c r="AAJ103" s="85"/>
      <c r="AAK103" s="85"/>
      <c r="AAL103" s="85"/>
      <c r="AAM103" s="85"/>
      <c r="AAN103" s="85"/>
      <c r="AAO103" s="85"/>
      <c r="AAP103" s="85"/>
      <c r="AAQ103" s="85"/>
      <c r="AAR103" s="85"/>
      <c r="AAS103" s="85"/>
      <c r="AAT103" s="85"/>
      <c r="AAU103" s="85"/>
      <c r="AAV103" s="85"/>
      <c r="AAW103" s="85"/>
      <c r="AAX103" s="85"/>
      <c r="AAY103" s="85"/>
      <c r="AAZ103" s="85"/>
      <c r="ABA103" s="85"/>
      <c r="ABB103" s="85"/>
      <c r="ABC103" s="85"/>
      <c r="ABD103" s="85"/>
      <c r="ABE103" s="85"/>
      <c r="ABF103" s="85"/>
      <c r="ABG103" s="85"/>
      <c r="ABH103" s="85"/>
      <c r="ABI103" s="85"/>
      <c r="ABJ103" s="85"/>
      <c r="ABK103" s="85"/>
      <c r="ABL103" s="85"/>
      <c r="ABM103" s="85"/>
      <c r="ABN103" s="85"/>
      <c r="ABO103" s="85"/>
      <c r="ABP103" s="85"/>
      <c r="ABQ103" s="85"/>
      <c r="ABR103" s="85"/>
      <c r="ABS103" s="85"/>
      <c r="ABT103" s="85"/>
      <c r="ABU103" s="85"/>
      <c r="ABV103" s="85"/>
      <c r="ABW103" s="85"/>
      <c r="ABX103" s="85"/>
      <c r="ABY103" s="85"/>
      <c r="ABZ103" s="85"/>
      <c r="ACA103" s="85"/>
      <c r="ACB103" s="85"/>
      <c r="ACC103" s="85"/>
      <c r="ACD103" s="85"/>
      <c r="ACE103" s="85"/>
      <c r="ACF103" s="85"/>
      <c r="ACG103" s="85"/>
      <c r="ACH103" s="85"/>
      <c r="ACI103" s="85"/>
      <c r="ACJ103" s="85"/>
      <c r="ACK103" s="85"/>
      <c r="ACL103" s="85"/>
      <c r="ACM103" s="85"/>
      <c r="ACN103" s="85"/>
      <c r="ACO103" s="85"/>
      <c r="ACP103" s="85"/>
      <c r="ACQ103" s="85"/>
      <c r="ACR103" s="85"/>
      <c r="ACS103" s="85"/>
      <c r="ACT103" s="85"/>
      <c r="ACU103" s="85"/>
      <c r="ACV103" s="85"/>
      <c r="ACW103" s="85"/>
      <c r="ACX103" s="85"/>
      <c r="ACY103" s="85"/>
      <c r="ACZ103" s="85"/>
      <c r="ADA103" s="85"/>
      <c r="ADB103" s="85"/>
      <c r="ADC103" s="85"/>
      <c r="ADD103" s="85"/>
      <c r="ADE103" s="85"/>
      <c r="ADF103" s="85"/>
      <c r="ADG103" s="85"/>
      <c r="ADH103" s="85"/>
      <c r="ADI103" s="85"/>
      <c r="ADJ103" s="85"/>
      <c r="ADK103" s="85"/>
      <c r="ADL103" s="85"/>
      <c r="ADM103" s="85"/>
      <c r="ADN103" s="85"/>
      <c r="ADO103" s="85"/>
      <c r="ADP103" s="85"/>
      <c r="ADQ103" s="85"/>
      <c r="ADR103" s="85"/>
      <c r="ADS103" s="85"/>
      <c r="ADT103" s="85"/>
      <c r="ADU103" s="85"/>
      <c r="ADV103" s="85"/>
      <c r="ADW103" s="85"/>
      <c r="ADX103" s="85"/>
      <c r="ADY103" s="85"/>
      <c r="ADZ103" s="85"/>
      <c r="AEA103" s="85"/>
      <c r="AEB103" s="85"/>
      <c r="AEC103" s="85"/>
      <c r="AED103" s="85"/>
      <c r="AEE103" s="85"/>
      <c r="AEF103" s="85"/>
      <c r="AEG103" s="85"/>
      <c r="AEH103" s="85"/>
      <c r="AEI103" s="85"/>
      <c r="AEJ103" s="85"/>
      <c r="AEK103" s="85"/>
      <c r="AEL103" s="85"/>
      <c r="AEM103" s="85"/>
      <c r="AEN103" s="85"/>
      <c r="AEO103" s="85"/>
      <c r="AEP103" s="85"/>
      <c r="AEQ103" s="85"/>
      <c r="AER103" s="85"/>
      <c r="AES103" s="85"/>
      <c r="AET103" s="85"/>
      <c r="AEU103" s="85"/>
      <c r="AEV103" s="85"/>
      <c r="AEW103" s="85"/>
      <c r="AEX103" s="85"/>
      <c r="AEY103" s="85"/>
      <c r="AEZ103" s="85"/>
      <c r="AFA103" s="85"/>
      <c r="AFB103" s="85"/>
      <c r="AFC103" s="85"/>
      <c r="AFD103" s="85"/>
      <c r="AFE103" s="85"/>
      <c r="AFF103" s="85"/>
      <c r="AFG103" s="85"/>
      <c r="AFH103" s="85"/>
      <c r="AFI103" s="85"/>
      <c r="AFJ103" s="85"/>
      <c r="AFK103" s="85"/>
      <c r="AFL103" s="85"/>
      <c r="AFM103" s="85"/>
      <c r="AFN103" s="85"/>
      <c r="AFO103" s="85"/>
      <c r="AFP103" s="85"/>
      <c r="AFQ103" s="85"/>
      <c r="AFR103" s="85"/>
      <c r="AFS103" s="85"/>
      <c r="AFT103" s="85"/>
      <c r="AFU103" s="85"/>
      <c r="AFV103" s="85"/>
      <c r="AFW103" s="85"/>
      <c r="AFX103" s="85"/>
      <c r="AFY103" s="85"/>
      <c r="AFZ103" s="85"/>
      <c r="AGA103" s="85"/>
      <c r="AGB103" s="85"/>
      <c r="AGC103" s="85"/>
      <c r="AGD103" s="85"/>
      <c r="AGE103" s="85"/>
      <c r="AGF103" s="85"/>
      <c r="AGG103" s="85"/>
      <c r="AGH103" s="85"/>
      <c r="AGI103" s="85"/>
      <c r="AGJ103" s="85"/>
      <c r="AGK103" s="85"/>
      <c r="AGL103" s="85"/>
      <c r="AGM103" s="85"/>
      <c r="AGN103" s="85"/>
      <c r="AGO103" s="85"/>
      <c r="AGP103" s="85"/>
      <c r="AGQ103" s="85"/>
      <c r="AGR103" s="85"/>
      <c r="AGS103" s="85"/>
      <c r="AGT103" s="85"/>
      <c r="AGU103" s="85"/>
      <c r="AGV103" s="85"/>
      <c r="AGW103" s="85"/>
      <c r="AGX103" s="85"/>
      <c r="AGY103" s="85"/>
      <c r="AGZ103" s="85"/>
      <c r="AHA103" s="85"/>
      <c r="AHB103" s="85"/>
      <c r="AHC103" s="85"/>
      <c r="AHD103" s="85"/>
      <c r="AHE103" s="85"/>
      <c r="AHF103" s="85"/>
      <c r="AHG103" s="85"/>
      <c r="AHH103" s="85"/>
      <c r="AHI103" s="85"/>
      <c r="AHJ103" s="85"/>
      <c r="AHK103" s="85"/>
      <c r="AHL103" s="85"/>
      <c r="AHM103" s="85"/>
      <c r="AHN103" s="85"/>
      <c r="AHO103" s="85"/>
      <c r="AHP103" s="85"/>
      <c r="AHQ103" s="85"/>
      <c r="AHR103" s="85"/>
      <c r="AHS103" s="85"/>
      <c r="AHT103" s="85"/>
      <c r="AHU103" s="85"/>
      <c r="AHV103" s="85"/>
      <c r="AHW103" s="85"/>
      <c r="AHX103" s="85"/>
      <c r="AHY103" s="85"/>
      <c r="AHZ103" s="85"/>
      <c r="AIA103" s="85"/>
      <c r="AIB103" s="85"/>
      <c r="AIC103" s="85"/>
      <c r="AID103" s="85"/>
      <c r="AIE103" s="85"/>
      <c r="AIF103" s="85"/>
      <c r="AIG103" s="85"/>
      <c r="AIH103" s="85"/>
      <c r="AII103" s="85"/>
      <c r="AIJ103" s="85"/>
      <c r="AIK103" s="85"/>
      <c r="AIL103" s="85"/>
      <c r="AIM103" s="85"/>
      <c r="AIN103" s="85"/>
      <c r="AIO103" s="85"/>
      <c r="AIP103" s="85"/>
      <c r="AIQ103" s="85"/>
      <c r="AIR103" s="85"/>
      <c r="AIS103" s="85"/>
      <c r="AIT103" s="85"/>
      <c r="AIU103" s="85"/>
      <c r="AIV103" s="85"/>
      <c r="AIW103" s="85"/>
      <c r="AIX103" s="85"/>
      <c r="AIY103" s="85"/>
      <c r="AIZ103" s="85"/>
      <c r="AJA103" s="85"/>
      <c r="AJB103" s="85"/>
      <c r="AJC103" s="85"/>
      <c r="AJD103" s="85"/>
      <c r="AJE103" s="85"/>
      <c r="AJF103" s="85"/>
      <c r="AJG103" s="85"/>
      <c r="AJH103" s="85"/>
      <c r="AJI103" s="85"/>
      <c r="AJJ103" s="85"/>
      <c r="AJK103" s="85"/>
      <c r="AJL103" s="85"/>
      <c r="AJM103" s="85"/>
      <c r="AJN103" s="85"/>
      <c r="AJO103" s="85"/>
      <c r="AJP103" s="85"/>
      <c r="AJQ103" s="85"/>
      <c r="AJR103" s="85"/>
      <c r="AJS103" s="85"/>
      <c r="AJT103" s="85"/>
      <c r="AJU103" s="85"/>
      <c r="AJV103" s="85"/>
      <c r="AJW103" s="85"/>
      <c r="AJX103" s="85"/>
      <c r="AJY103" s="85"/>
      <c r="AJZ103" s="85"/>
      <c r="AKA103" s="85"/>
      <c r="AKB103" s="85"/>
      <c r="AKC103" s="85"/>
      <c r="AKD103" s="85"/>
      <c r="AKE103" s="85"/>
      <c r="AKF103" s="85"/>
      <c r="AKG103" s="85"/>
      <c r="AKH103" s="85"/>
      <c r="AKI103" s="85"/>
      <c r="AKJ103" s="85"/>
      <c r="AKK103" s="85"/>
      <c r="AKL103" s="85"/>
      <c r="AKM103" s="85"/>
      <c r="AKN103" s="85"/>
      <c r="AKO103" s="85"/>
      <c r="AKP103" s="85"/>
      <c r="AKQ103" s="85"/>
      <c r="AKR103" s="85"/>
      <c r="AKS103" s="85"/>
      <c r="AKT103" s="85"/>
      <c r="AKU103" s="85"/>
      <c r="AKV103" s="85"/>
      <c r="AKW103" s="85"/>
      <c r="AKX103" s="85"/>
      <c r="AKY103" s="85"/>
      <c r="AKZ103" s="85"/>
      <c r="ALA103" s="85"/>
      <c r="ALB103" s="85"/>
      <c r="ALC103" s="85"/>
      <c r="ALD103" s="85"/>
      <c r="ALE103" s="85"/>
      <c r="ALF103" s="85"/>
      <c r="ALG103" s="85"/>
      <c r="ALH103" s="85"/>
      <c r="ALI103" s="85"/>
      <c r="ALJ103" s="85"/>
      <c r="ALK103" s="85"/>
      <c r="ALL103" s="85"/>
      <c r="ALM103" s="85"/>
      <c r="ALN103" s="85"/>
      <c r="ALO103" s="85"/>
      <c r="ALP103" s="85"/>
      <c r="ALQ103" s="85"/>
      <c r="ALR103" s="85"/>
      <c r="ALS103" s="85"/>
      <c r="ALT103" s="85"/>
      <c r="ALU103" s="85"/>
      <c r="ALV103" s="85"/>
      <c r="ALW103" s="85"/>
      <c r="ALX103" s="85"/>
      <c r="ALY103" s="85"/>
      <c r="ALZ103" s="85"/>
      <c r="AMA103" s="85"/>
      <c r="AMB103" s="85"/>
      <c r="AMC103" s="85"/>
      <c r="AMD103" s="85"/>
      <c r="AME103" s="85"/>
      <c r="AMF103" s="85"/>
      <c r="AMG103" s="85"/>
      <c r="AMH103" s="85"/>
      <c r="AMI103" s="85"/>
      <c r="AMJ103" s="85"/>
      <c r="AMK103" s="85"/>
    </row>
    <row r="104" spans="1:1025" s="158" customFormat="1" ht="15" thickBot="1">
      <c r="A104" s="161">
        <v>1</v>
      </c>
      <c r="B104" s="160" t="s">
        <v>335</v>
      </c>
      <c r="C104" s="161">
        <v>2016</v>
      </c>
      <c r="D104" s="159">
        <v>3490</v>
      </c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57"/>
      <c r="BP104" s="157"/>
      <c r="BQ104" s="157"/>
      <c r="BR104" s="157"/>
      <c r="BS104" s="157"/>
      <c r="BT104" s="157"/>
      <c r="BU104" s="157"/>
      <c r="BV104" s="157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57"/>
      <c r="CT104" s="157"/>
      <c r="CU104" s="157"/>
      <c r="CV104" s="157"/>
      <c r="CW104" s="157"/>
      <c r="CX104" s="157"/>
      <c r="CY104" s="157"/>
      <c r="CZ104" s="157"/>
      <c r="DA104" s="157"/>
      <c r="DB104" s="157"/>
      <c r="DC104" s="157"/>
      <c r="DD104" s="157"/>
      <c r="DE104" s="157"/>
      <c r="DF104" s="157"/>
      <c r="DG104" s="157"/>
      <c r="DH104" s="157"/>
      <c r="DI104" s="157"/>
      <c r="DJ104" s="157"/>
      <c r="DK104" s="157"/>
      <c r="DL104" s="157"/>
      <c r="DM104" s="157"/>
      <c r="DN104" s="157"/>
      <c r="DO104" s="157"/>
      <c r="DP104" s="157"/>
      <c r="DQ104" s="157"/>
      <c r="DR104" s="157"/>
      <c r="DS104" s="157"/>
      <c r="DT104" s="157"/>
      <c r="DU104" s="157"/>
      <c r="DV104" s="157"/>
      <c r="DW104" s="157"/>
      <c r="DX104" s="157"/>
      <c r="DY104" s="157"/>
      <c r="DZ104" s="157"/>
      <c r="EA104" s="157"/>
      <c r="EB104" s="157"/>
      <c r="EC104" s="157"/>
      <c r="ED104" s="157"/>
      <c r="EE104" s="157"/>
      <c r="EF104" s="157"/>
      <c r="EG104" s="157"/>
      <c r="EH104" s="157"/>
      <c r="EI104" s="157"/>
      <c r="EJ104" s="157"/>
      <c r="EK104" s="157"/>
      <c r="EL104" s="157"/>
      <c r="EM104" s="157"/>
      <c r="EN104" s="157"/>
      <c r="EO104" s="157"/>
      <c r="EP104" s="157"/>
      <c r="EQ104" s="157"/>
      <c r="ER104" s="157"/>
      <c r="ES104" s="157"/>
      <c r="ET104" s="157"/>
      <c r="EU104" s="157"/>
      <c r="EV104" s="157"/>
      <c r="EW104" s="157"/>
      <c r="EX104" s="157"/>
      <c r="EY104" s="157"/>
      <c r="EZ104" s="157"/>
      <c r="FA104" s="157"/>
      <c r="FB104" s="157"/>
      <c r="FC104" s="157"/>
      <c r="FD104" s="157"/>
      <c r="FE104" s="157"/>
      <c r="FF104" s="157"/>
      <c r="FG104" s="157"/>
      <c r="FH104" s="157"/>
      <c r="FI104" s="157"/>
      <c r="FJ104" s="157"/>
      <c r="FK104" s="157"/>
      <c r="FL104" s="157"/>
      <c r="FM104" s="157"/>
      <c r="FN104" s="157"/>
      <c r="FO104" s="157"/>
      <c r="FP104" s="157"/>
      <c r="FQ104" s="157"/>
      <c r="FR104" s="157"/>
      <c r="FS104" s="157"/>
      <c r="FT104" s="157"/>
      <c r="FU104" s="157"/>
      <c r="FV104" s="157"/>
      <c r="FW104" s="157"/>
      <c r="FX104" s="157"/>
      <c r="FY104" s="157"/>
      <c r="FZ104" s="157"/>
      <c r="GA104" s="157"/>
      <c r="GB104" s="157"/>
      <c r="GC104" s="157"/>
      <c r="GD104" s="157"/>
      <c r="GE104" s="157"/>
      <c r="GF104" s="157"/>
      <c r="GG104" s="157"/>
      <c r="GH104" s="157"/>
      <c r="GI104" s="157"/>
      <c r="GJ104" s="157"/>
      <c r="GK104" s="157"/>
      <c r="GL104" s="157"/>
      <c r="GM104" s="157"/>
      <c r="GN104" s="157"/>
      <c r="GO104" s="157"/>
      <c r="GP104" s="157"/>
      <c r="GQ104" s="157"/>
      <c r="GR104" s="157"/>
      <c r="GS104" s="157"/>
      <c r="GT104" s="157"/>
      <c r="GU104" s="157"/>
      <c r="GV104" s="157"/>
      <c r="GW104" s="157"/>
      <c r="GX104" s="157"/>
      <c r="GY104" s="157"/>
      <c r="GZ104" s="157"/>
      <c r="HA104" s="157"/>
      <c r="HB104" s="157"/>
      <c r="HC104" s="157"/>
      <c r="HD104" s="157"/>
      <c r="HE104" s="157"/>
      <c r="HF104" s="157"/>
      <c r="HG104" s="157"/>
      <c r="HH104" s="157"/>
      <c r="HI104" s="157"/>
      <c r="HJ104" s="157"/>
      <c r="HK104" s="157"/>
      <c r="HL104" s="157"/>
      <c r="HM104" s="157"/>
      <c r="HN104" s="157"/>
      <c r="HO104" s="157"/>
      <c r="HP104" s="157"/>
      <c r="HQ104" s="157"/>
      <c r="HR104" s="157"/>
      <c r="HS104" s="157"/>
      <c r="HT104" s="157"/>
      <c r="HU104" s="157"/>
      <c r="HV104" s="157"/>
      <c r="HW104" s="157"/>
      <c r="HX104" s="157"/>
      <c r="HY104" s="157"/>
      <c r="HZ104" s="157"/>
      <c r="IA104" s="157"/>
      <c r="IB104" s="157"/>
      <c r="IC104" s="157"/>
      <c r="ID104" s="157"/>
      <c r="IE104" s="157"/>
      <c r="IF104" s="157"/>
      <c r="IG104" s="157"/>
      <c r="IH104" s="157"/>
      <c r="II104" s="157"/>
      <c r="IJ104" s="157"/>
      <c r="IK104" s="157"/>
      <c r="IL104" s="157"/>
      <c r="IM104" s="157"/>
      <c r="IN104" s="157"/>
      <c r="IO104" s="157"/>
      <c r="IP104" s="157"/>
      <c r="IQ104" s="157"/>
      <c r="IR104" s="157"/>
      <c r="IS104" s="157"/>
      <c r="IT104" s="157"/>
      <c r="IU104" s="157"/>
      <c r="IV104" s="157"/>
      <c r="IW104" s="157"/>
      <c r="IX104" s="157"/>
      <c r="IY104" s="157"/>
      <c r="IZ104" s="157"/>
      <c r="JA104" s="157"/>
      <c r="JB104" s="157"/>
      <c r="JC104" s="157"/>
      <c r="JD104" s="157"/>
      <c r="JE104" s="157"/>
      <c r="JF104" s="157"/>
      <c r="JG104" s="157"/>
      <c r="JH104" s="157"/>
      <c r="JI104" s="157"/>
      <c r="JJ104" s="157"/>
      <c r="JK104" s="157"/>
      <c r="JL104" s="157"/>
      <c r="JM104" s="157"/>
      <c r="JN104" s="157"/>
      <c r="JO104" s="157"/>
      <c r="JP104" s="157"/>
      <c r="JQ104" s="157"/>
      <c r="JR104" s="157"/>
      <c r="JS104" s="157"/>
      <c r="JT104" s="157"/>
      <c r="JU104" s="157"/>
      <c r="JV104" s="157"/>
      <c r="JW104" s="157"/>
      <c r="JX104" s="157"/>
      <c r="JY104" s="157"/>
      <c r="JZ104" s="157"/>
      <c r="KA104" s="157"/>
      <c r="KB104" s="157"/>
      <c r="KC104" s="157"/>
      <c r="KD104" s="157"/>
      <c r="KE104" s="157"/>
      <c r="KF104" s="157"/>
      <c r="KG104" s="157"/>
      <c r="KH104" s="157"/>
      <c r="KI104" s="157"/>
      <c r="KJ104" s="157"/>
      <c r="KK104" s="157"/>
      <c r="KL104" s="157"/>
      <c r="KM104" s="157"/>
      <c r="KN104" s="157"/>
      <c r="KO104" s="157"/>
      <c r="KP104" s="157"/>
      <c r="KQ104" s="157"/>
      <c r="KR104" s="157"/>
      <c r="KS104" s="157"/>
      <c r="KT104" s="157"/>
      <c r="KU104" s="157"/>
      <c r="KV104" s="157"/>
      <c r="KW104" s="157"/>
      <c r="KX104" s="157"/>
      <c r="KY104" s="157"/>
      <c r="KZ104" s="157"/>
      <c r="LA104" s="157"/>
      <c r="LB104" s="157"/>
      <c r="LC104" s="157"/>
      <c r="LD104" s="157"/>
      <c r="LE104" s="157"/>
      <c r="LF104" s="157"/>
      <c r="LG104" s="157"/>
      <c r="LH104" s="157"/>
      <c r="LI104" s="157"/>
      <c r="LJ104" s="157"/>
      <c r="LK104" s="157"/>
      <c r="LL104" s="157"/>
      <c r="LM104" s="157"/>
      <c r="LN104" s="157"/>
      <c r="LO104" s="157"/>
      <c r="LP104" s="157"/>
      <c r="LQ104" s="157"/>
      <c r="LR104" s="157"/>
      <c r="LS104" s="157"/>
      <c r="LT104" s="157"/>
      <c r="LU104" s="157"/>
      <c r="LV104" s="157"/>
      <c r="LW104" s="157"/>
      <c r="LX104" s="157"/>
      <c r="LY104" s="157"/>
      <c r="LZ104" s="157"/>
      <c r="MA104" s="157"/>
      <c r="MB104" s="157"/>
      <c r="MC104" s="157"/>
      <c r="MD104" s="157"/>
      <c r="ME104" s="157"/>
      <c r="MF104" s="157"/>
      <c r="MG104" s="157"/>
      <c r="MH104" s="157"/>
      <c r="MI104" s="157"/>
      <c r="MJ104" s="157"/>
      <c r="MK104" s="157"/>
      <c r="ML104" s="157"/>
      <c r="MM104" s="157"/>
      <c r="MN104" s="157"/>
      <c r="MO104" s="157"/>
      <c r="MP104" s="157"/>
      <c r="MQ104" s="157"/>
      <c r="MR104" s="157"/>
      <c r="MS104" s="157"/>
      <c r="MT104" s="157"/>
      <c r="MU104" s="157"/>
      <c r="MV104" s="157"/>
      <c r="MW104" s="157"/>
      <c r="MX104" s="157"/>
      <c r="MY104" s="157"/>
      <c r="MZ104" s="157"/>
      <c r="NA104" s="157"/>
      <c r="NB104" s="157"/>
      <c r="NC104" s="157"/>
      <c r="ND104" s="157"/>
      <c r="NE104" s="157"/>
      <c r="NF104" s="157"/>
      <c r="NG104" s="157"/>
      <c r="NH104" s="157"/>
      <c r="NI104" s="157"/>
      <c r="NJ104" s="157"/>
      <c r="NK104" s="157"/>
      <c r="NL104" s="157"/>
      <c r="NM104" s="157"/>
      <c r="NN104" s="157"/>
      <c r="NO104" s="157"/>
      <c r="NP104" s="157"/>
      <c r="NQ104" s="157"/>
      <c r="NR104" s="157"/>
      <c r="NS104" s="157"/>
      <c r="NT104" s="157"/>
      <c r="NU104" s="157"/>
      <c r="NV104" s="157"/>
      <c r="NW104" s="157"/>
      <c r="NX104" s="157"/>
      <c r="NY104" s="157"/>
      <c r="NZ104" s="157"/>
      <c r="OA104" s="157"/>
      <c r="OB104" s="157"/>
      <c r="OC104" s="157"/>
      <c r="OD104" s="157"/>
      <c r="OE104" s="157"/>
      <c r="OF104" s="157"/>
      <c r="OG104" s="157"/>
      <c r="OH104" s="157"/>
      <c r="OI104" s="157"/>
      <c r="OJ104" s="157"/>
      <c r="OK104" s="157"/>
      <c r="OL104" s="157"/>
      <c r="OM104" s="157"/>
      <c r="ON104" s="157"/>
      <c r="OO104" s="157"/>
      <c r="OP104" s="157"/>
      <c r="OQ104" s="157"/>
      <c r="OR104" s="157"/>
      <c r="OS104" s="157"/>
      <c r="OT104" s="157"/>
      <c r="OU104" s="157"/>
      <c r="OV104" s="157"/>
      <c r="OW104" s="157"/>
      <c r="OX104" s="157"/>
      <c r="OY104" s="157"/>
      <c r="OZ104" s="157"/>
      <c r="PA104" s="157"/>
      <c r="PB104" s="157"/>
      <c r="PC104" s="157"/>
      <c r="PD104" s="157"/>
      <c r="PE104" s="157"/>
      <c r="PF104" s="157"/>
      <c r="PG104" s="157"/>
      <c r="PH104" s="157"/>
      <c r="PI104" s="157"/>
      <c r="PJ104" s="157"/>
      <c r="PK104" s="157"/>
      <c r="PL104" s="157"/>
      <c r="PM104" s="157"/>
      <c r="PN104" s="157"/>
      <c r="PO104" s="157"/>
      <c r="PP104" s="157"/>
      <c r="PQ104" s="157"/>
      <c r="PR104" s="157"/>
      <c r="PS104" s="157"/>
      <c r="PT104" s="157"/>
      <c r="PU104" s="157"/>
      <c r="PV104" s="157"/>
      <c r="PW104" s="157"/>
      <c r="PX104" s="157"/>
      <c r="PY104" s="157"/>
      <c r="PZ104" s="157"/>
      <c r="QA104" s="157"/>
      <c r="QB104" s="157"/>
      <c r="QC104" s="157"/>
      <c r="QD104" s="157"/>
      <c r="QE104" s="157"/>
      <c r="QF104" s="157"/>
      <c r="QG104" s="157"/>
      <c r="QH104" s="157"/>
      <c r="QI104" s="157"/>
      <c r="QJ104" s="157"/>
      <c r="QK104" s="157"/>
      <c r="QL104" s="157"/>
      <c r="QM104" s="157"/>
      <c r="QN104" s="157"/>
      <c r="QO104" s="157"/>
      <c r="QP104" s="157"/>
      <c r="QQ104" s="157"/>
      <c r="QR104" s="157"/>
      <c r="QS104" s="157"/>
      <c r="QT104" s="157"/>
      <c r="QU104" s="157"/>
      <c r="QV104" s="157"/>
      <c r="QW104" s="157"/>
      <c r="QX104" s="157"/>
      <c r="QY104" s="157"/>
      <c r="QZ104" s="157"/>
      <c r="RA104" s="157"/>
      <c r="RB104" s="157"/>
      <c r="RC104" s="157"/>
      <c r="RD104" s="157"/>
      <c r="RE104" s="157"/>
      <c r="RF104" s="157"/>
      <c r="RG104" s="157"/>
      <c r="RH104" s="157"/>
      <c r="RI104" s="157"/>
      <c r="RJ104" s="157"/>
      <c r="RK104" s="157"/>
      <c r="RL104" s="157"/>
      <c r="RM104" s="157"/>
      <c r="RN104" s="157"/>
      <c r="RO104" s="157"/>
      <c r="RP104" s="157"/>
      <c r="RQ104" s="157"/>
      <c r="RR104" s="157"/>
      <c r="RS104" s="157"/>
      <c r="RT104" s="157"/>
      <c r="RU104" s="157"/>
      <c r="RV104" s="157"/>
      <c r="RW104" s="157"/>
      <c r="RX104" s="157"/>
      <c r="RY104" s="157"/>
      <c r="RZ104" s="157"/>
      <c r="SA104" s="157"/>
      <c r="SB104" s="157"/>
      <c r="SC104" s="157"/>
      <c r="SD104" s="157"/>
      <c r="SE104" s="157"/>
      <c r="SF104" s="157"/>
      <c r="SG104" s="157"/>
      <c r="SH104" s="157"/>
      <c r="SI104" s="157"/>
      <c r="SJ104" s="157"/>
      <c r="SK104" s="157"/>
      <c r="SL104" s="157"/>
      <c r="SM104" s="157"/>
      <c r="SN104" s="157"/>
      <c r="SO104" s="157"/>
      <c r="SP104" s="157"/>
      <c r="SQ104" s="157"/>
      <c r="SR104" s="157"/>
      <c r="SS104" s="157"/>
      <c r="ST104" s="157"/>
      <c r="SU104" s="157"/>
      <c r="SV104" s="157"/>
      <c r="SW104" s="157"/>
      <c r="SX104" s="157"/>
      <c r="SY104" s="157"/>
      <c r="SZ104" s="157"/>
      <c r="TA104" s="157"/>
      <c r="TB104" s="157"/>
      <c r="TC104" s="157"/>
      <c r="TD104" s="157"/>
      <c r="TE104" s="157"/>
      <c r="TF104" s="157"/>
      <c r="TG104" s="157"/>
      <c r="TH104" s="157"/>
      <c r="TI104" s="157"/>
      <c r="TJ104" s="157"/>
      <c r="TK104" s="157"/>
      <c r="TL104" s="157"/>
      <c r="TM104" s="157"/>
      <c r="TN104" s="157"/>
      <c r="TO104" s="157"/>
      <c r="TP104" s="157"/>
      <c r="TQ104" s="157"/>
      <c r="TR104" s="157"/>
      <c r="TS104" s="157"/>
      <c r="TT104" s="157"/>
      <c r="TU104" s="157"/>
      <c r="TV104" s="157"/>
      <c r="TW104" s="157"/>
      <c r="TX104" s="157"/>
      <c r="TY104" s="157"/>
      <c r="TZ104" s="157"/>
      <c r="UA104" s="157"/>
      <c r="UB104" s="157"/>
      <c r="UC104" s="157"/>
      <c r="UD104" s="157"/>
      <c r="UE104" s="157"/>
      <c r="UF104" s="157"/>
      <c r="UG104" s="157"/>
      <c r="UH104" s="157"/>
      <c r="UI104" s="157"/>
      <c r="UJ104" s="157"/>
      <c r="UK104" s="157"/>
      <c r="UL104" s="157"/>
      <c r="UM104" s="157"/>
      <c r="UN104" s="157"/>
      <c r="UO104" s="157"/>
      <c r="UP104" s="157"/>
      <c r="UQ104" s="157"/>
      <c r="UR104" s="157"/>
      <c r="US104" s="157"/>
      <c r="UT104" s="157"/>
      <c r="UU104" s="157"/>
      <c r="UV104" s="157"/>
      <c r="UW104" s="157"/>
      <c r="UX104" s="157"/>
      <c r="UY104" s="157"/>
      <c r="UZ104" s="157"/>
      <c r="VA104" s="157"/>
      <c r="VB104" s="157"/>
      <c r="VC104" s="157"/>
      <c r="VD104" s="157"/>
      <c r="VE104" s="157"/>
      <c r="VF104" s="157"/>
      <c r="VG104" s="157"/>
      <c r="VH104" s="157"/>
      <c r="VI104" s="157"/>
      <c r="VJ104" s="157"/>
      <c r="VK104" s="157"/>
      <c r="VL104" s="157"/>
      <c r="VM104" s="157"/>
      <c r="VN104" s="157"/>
      <c r="VO104" s="157"/>
      <c r="VP104" s="157"/>
      <c r="VQ104" s="157"/>
      <c r="VR104" s="157"/>
      <c r="VS104" s="157"/>
      <c r="VT104" s="157"/>
      <c r="VU104" s="157"/>
      <c r="VV104" s="157"/>
      <c r="VW104" s="157"/>
      <c r="VX104" s="157"/>
      <c r="VY104" s="157"/>
      <c r="VZ104" s="157"/>
      <c r="WA104" s="157"/>
      <c r="WB104" s="157"/>
      <c r="WC104" s="157"/>
      <c r="WD104" s="157"/>
      <c r="WE104" s="157"/>
      <c r="WF104" s="157"/>
      <c r="WG104" s="157"/>
      <c r="WH104" s="157"/>
      <c r="WI104" s="157"/>
      <c r="WJ104" s="157"/>
      <c r="WK104" s="157"/>
      <c r="WL104" s="157"/>
      <c r="WM104" s="157"/>
      <c r="WN104" s="157"/>
      <c r="WO104" s="157"/>
      <c r="WP104" s="157"/>
      <c r="WQ104" s="157"/>
      <c r="WR104" s="157"/>
      <c r="WS104" s="157"/>
      <c r="WT104" s="157"/>
      <c r="WU104" s="157"/>
      <c r="WV104" s="157"/>
      <c r="WW104" s="157"/>
      <c r="WX104" s="157"/>
      <c r="WY104" s="157"/>
      <c r="WZ104" s="157"/>
      <c r="XA104" s="157"/>
      <c r="XB104" s="157"/>
      <c r="XC104" s="157"/>
      <c r="XD104" s="157"/>
      <c r="XE104" s="157"/>
      <c r="XF104" s="157"/>
      <c r="XG104" s="157"/>
      <c r="XH104" s="157"/>
      <c r="XI104" s="157"/>
      <c r="XJ104" s="157"/>
      <c r="XK104" s="157"/>
      <c r="XL104" s="157"/>
      <c r="XM104" s="157"/>
      <c r="XN104" s="157"/>
      <c r="XO104" s="157"/>
      <c r="XP104" s="157"/>
      <c r="XQ104" s="157"/>
      <c r="XR104" s="157"/>
      <c r="XS104" s="157"/>
      <c r="XT104" s="157"/>
      <c r="XU104" s="157"/>
      <c r="XV104" s="157"/>
      <c r="XW104" s="157"/>
      <c r="XX104" s="157"/>
      <c r="XY104" s="157"/>
      <c r="XZ104" s="157"/>
      <c r="YA104" s="157"/>
      <c r="YB104" s="157"/>
      <c r="YC104" s="157"/>
      <c r="YD104" s="157"/>
      <c r="YE104" s="157"/>
      <c r="YF104" s="157"/>
      <c r="YG104" s="157"/>
      <c r="YH104" s="157"/>
      <c r="YI104" s="157"/>
      <c r="YJ104" s="157"/>
      <c r="YK104" s="157"/>
      <c r="YL104" s="157"/>
      <c r="YM104" s="157"/>
      <c r="YN104" s="157"/>
      <c r="YO104" s="157"/>
      <c r="YP104" s="157"/>
      <c r="YQ104" s="157"/>
      <c r="YR104" s="157"/>
      <c r="YS104" s="157"/>
      <c r="YT104" s="157"/>
      <c r="YU104" s="157"/>
      <c r="YV104" s="157"/>
      <c r="YW104" s="157"/>
      <c r="YX104" s="157"/>
      <c r="YY104" s="157"/>
      <c r="YZ104" s="157"/>
      <c r="ZA104" s="157"/>
      <c r="ZB104" s="157"/>
      <c r="ZC104" s="157"/>
      <c r="ZD104" s="157"/>
      <c r="ZE104" s="157"/>
      <c r="ZF104" s="157"/>
      <c r="ZG104" s="157"/>
      <c r="ZH104" s="157"/>
      <c r="ZI104" s="157"/>
      <c r="ZJ104" s="157"/>
      <c r="ZK104" s="157"/>
      <c r="ZL104" s="157"/>
      <c r="ZM104" s="157"/>
      <c r="ZN104" s="157"/>
      <c r="ZO104" s="157"/>
      <c r="ZP104" s="157"/>
      <c r="ZQ104" s="157"/>
      <c r="ZR104" s="157"/>
      <c r="ZS104" s="157"/>
      <c r="ZT104" s="157"/>
      <c r="ZU104" s="157"/>
      <c r="ZV104" s="157"/>
      <c r="ZW104" s="157"/>
      <c r="ZX104" s="157"/>
      <c r="ZY104" s="157"/>
      <c r="ZZ104" s="157"/>
      <c r="AAA104" s="157"/>
      <c r="AAB104" s="157"/>
      <c r="AAC104" s="157"/>
      <c r="AAD104" s="157"/>
      <c r="AAE104" s="157"/>
      <c r="AAF104" s="157"/>
      <c r="AAG104" s="157"/>
      <c r="AAH104" s="157"/>
      <c r="AAI104" s="157"/>
      <c r="AAJ104" s="157"/>
      <c r="AAK104" s="157"/>
      <c r="AAL104" s="157"/>
      <c r="AAM104" s="157"/>
      <c r="AAN104" s="157"/>
      <c r="AAO104" s="157"/>
      <c r="AAP104" s="157"/>
      <c r="AAQ104" s="157"/>
      <c r="AAR104" s="157"/>
      <c r="AAS104" s="157"/>
      <c r="AAT104" s="157"/>
      <c r="AAU104" s="157"/>
      <c r="AAV104" s="157"/>
      <c r="AAW104" s="157"/>
      <c r="AAX104" s="157"/>
      <c r="AAY104" s="157"/>
      <c r="AAZ104" s="157"/>
      <c r="ABA104" s="157"/>
      <c r="ABB104" s="157"/>
      <c r="ABC104" s="157"/>
      <c r="ABD104" s="157"/>
      <c r="ABE104" s="157"/>
      <c r="ABF104" s="157"/>
      <c r="ABG104" s="157"/>
      <c r="ABH104" s="157"/>
      <c r="ABI104" s="157"/>
      <c r="ABJ104" s="157"/>
      <c r="ABK104" s="157"/>
      <c r="ABL104" s="157"/>
      <c r="ABM104" s="157"/>
      <c r="ABN104" s="157"/>
      <c r="ABO104" s="157"/>
      <c r="ABP104" s="157"/>
      <c r="ABQ104" s="157"/>
      <c r="ABR104" s="157"/>
      <c r="ABS104" s="157"/>
      <c r="ABT104" s="157"/>
      <c r="ABU104" s="157"/>
      <c r="ABV104" s="157"/>
      <c r="ABW104" s="157"/>
      <c r="ABX104" s="157"/>
      <c r="ABY104" s="157"/>
      <c r="ABZ104" s="157"/>
      <c r="ACA104" s="157"/>
      <c r="ACB104" s="157"/>
      <c r="ACC104" s="157"/>
      <c r="ACD104" s="157"/>
      <c r="ACE104" s="157"/>
      <c r="ACF104" s="157"/>
      <c r="ACG104" s="157"/>
      <c r="ACH104" s="157"/>
      <c r="ACI104" s="157"/>
      <c r="ACJ104" s="157"/>
      <c r="ACK104" s="157"/>
      <c r="ACL104" s="157"/>
      <c r="ACM104" s="157"/>
      <c r="ACN104" s="157"/>
      <c r="ACO104" s="157"/>
      <c r="ACP104" s="157"/>
      <c r="ACQ104" s="157"/>
      <c r="ACR104" s="157"/>
      <c r="ACS104" s="157"/>
      <c r="ACT104" s="157"/>
      <c r="ACU104" s="157"/>
      <c r="ACV104" s="157"/>
      <c r="ACW104" s="157"/>
      <c r="ACX104" s="157"/>
      <c r="ACY104" s="157"/>
      <c r="ACZ104" s="157"/>
      <c r="ADA104" s="157"/>
      <c r="ADB104" s="157"/>
      <c r="ADC104" s="157"/>
      <c r="ADD104" s="157"/>
      <c r="ADE104" s="157"/>
      <c r="ADF104" s="157"/>
      <c r="ADG104" s="157"/>
      <c r="ADH104" s="157"/>
      <c r="ADI104" s="157"/>
      <c r="ADJ104" s="157"/>
      <c r="ADK104" s="157"/>
      <c r="ADL104" s="157"/>
      <c r="ADM104" s="157"/>
      <c r="ADN104" s="157"/>
      <c r="ADO104" s="157"/>
      <c r="ADP104" s="157"/>
      <c r="ADQ104" s="157"/>
      <c r="ADR104" s="157"/>
      <c r="ADS104" s="157"/>
      <c r="ADT104" s="157"/>
      <c r="ADU104" s="157"/>
      <c r="ADV104" s="157"/>
      <c r="ADW104" s="157"/>
      <c r="ADX104" s="157"/>
      <c r="ADY104" s="157"/>
      <c r="ADZ104" s="157"/>
      <c r="AEA104" s="157"/>
      <c r="AEB104" s="157"/>
      <c r="AEC104" s="157"/>
      <c r="AED104" s="157"/>
      <c r="AEE104" s="157"/>
      <c r="AEF104" s="157"/>
      <c r="AEG104" s="157"/>
      <c r="AEH104" s="157"/>
      <c r="AEI104" s="157"/>
      <c r="AEJ104" s="157"/>
      <c r="AEK104" s="157"/>
      <c r="AEL104" s="157"/>
      <c r="AEM104" s="157"/>
      <c r="AEN104" s="157"/>
      <c r="AEO104" s="157"/>
      <c r="AEP104" s="157"/>
      <c r="AEQ104" s="157"/>
      <c r="AER104" s="157"/>
      <c r="AES104" s="157"/>
      <c r="AET104" s="157"/>
      <c r="AEU104" s="157"/>
      <c r="AEV104" s="157"/>
      <c r="AEW104" s="157"/>
      <c r="AEX104" s="157"/>
      <c r="AEY104" s="157"/>
      <c r="AEZ104" s="157"/>
      <c r="AFA104" s="157"/>
      <c r="AFB104" s="157"/>
      <c r="AFC104" s="157"/>
      <c r="AFD104" s="157"/>
      <c r="AFE104" s="157"/>
      <c r="AFF104" s="157"/>
      <c r="AFG104" s="157"/>
      <c r="AFH104" s="157"/>
      <c r="AFI104" s="157"/>
      <c r="AFJ104" s="157"/>
      <c r="AFK104" s="157"/>
      <c r="AFL104" s="157"/>
      <c r="AFM104" s="157"/>
      <c r="AFN104" s="157"/>
      <c r="AFO104" s="157"/>
      <c r="AFP104" s="157"/>
      <c r="AFQ104" s="157"/>
      <c r="AFR104" s="157"/>
      <c r="AFS104" s="157"/>
      <c r="AFT104" s="157"/>
      <c r="AFU104" s="157"/>
      <c r="AFV104" s="157"/>
      <c r="AFW104" s="157"/>
      <c r="AFX104" s="157"/>
      <c r="AFY104" s="157"/>
      <c r="AFZ104" s="157"/>
      <c r="AGA104" s="157"/>
      <c r="AGB104" s="157"/>
      <c r="AGC104" s="157"/>
      <c r="AGD104" s="157"/>
      <c r="AGE104" s="157"/>
      <c r="AGF104" s="157"/>
      <c r="AGG104" s="157"/>
      <c r="AGH104" s="157"/>
      <c r="AGI104" s="157"/>
      <c r="AGJ104" s="157"/>
      <c r="AGK104" s="157"/>
      <c r="AGL104" s="157"/>
      <c r="AGM104" s="157"/>
      <c r="AGN104" s="157"/>
      <c r="AGO104" s="157"/>
      <c r="AGP104" s="157"/>
      <c r="AGQ104" s="157"/>
      <c r="AGR104" s="157"/>
      <c r="AGS104" s="157"/>
      <c r="AGT104" s="157"/>
      <c r="AGU104" s="157"/>
      <c r="AGV104" s="157"/>
      <c r="AGW104" s="157"/>
      <c r="AGX104" s="157"/>
      <c r="AGY104" s="157"/>
      <c r="AGZ104" s="157"/>
      <c r="AHA104" s="157"/>
      <c r="AHB104" s="157"/>
      <c r="AHC104" s="157"/>
      <c r="AHD104" s="157"/>
      <c r="AHE104" s="157"/>
      <c r="AHF104" s="157"/>
      <c r="AHG104" s="157"/>
      <c r="AHH104" s="157"/>
      <c r="AHI104" s="157"/>
      <c r="AHJ104" s="157"/>
      <c r="AHK104" s="157"/>
      <c r="AHL104" s="157"/>
      <c r="AHM104" s="157"/>
      <c r="AHN104" s="157"/>
      <c r="AHO104" s="157"/>
      <c r="AHP104" s="157"/>
      <c r="AHQ104" s="157"/>
      <c r="AHR104" s="157"/>
      <c r="AHS104" s="157"/>
      <c r="AHT104" s="157"/>
      <c r="AHU104" s="157"/>
      <c r="AHV104" s="157"/>
      <c r="AHW104" s="157"/>
      <c r="AHX104" s="157"/>
      <c r="AHY104" s="157"/>
      <c r="AHZ104" s="157"/>
      <c r="AIA104" s="157"/>
      <c r="AIB104" s="157"/>
      <c r="AIC104" s="157"/>
      <c r="AID104" s="157"/>
      <c r="AIE104" s="157"/>
      <c r="AIF104" s="157"/>
      <c r="AIG104" s="157"/>
      <c r="AIH104" s="157"/>
      <c r="AII104" s="157"/>
      <c r="AIJ104" s="157"/>
      <c r="AIK104" s="157"/>
      <c r="AIL104" s="157"/>
      <c r="AIM104" s="157"/>
      <c r="AIN104" s="157"/>
      <c r="AIO104" s="157"/>
      <c r="AIP104" s="157"/>
      <c r="AIQ104" s="157"/>
      <c r="AIR104" s="157"/>
      <c r="AIS104" s="157"/>
      <c r="AIT104" s="157"/>
      <c r="AIU104" s="157"/>
      <c r="AIV104" s="157"/>
      <c r="AIW104" s="157"/>
      <c r="AIX104" s="157"/>
      <c r="AIY104" s="157"/>
      <c r="AIZ104" s="157"/>
      <c r="AJA104" s="157"/>
      <c r="AJB104" s="157"/>
      <c r="AJC104" s="157"/>
      <c r="AJD104" s="157"/>
      <c r="AJE104" s="157"/>
      <c r="AJF104" s="157"/>
      <c r="AJG104" s="157"/>
      <c r="AJH104" s="157"/>
      <c r="AJI104" s="157"/>
      <c r="AJJ104" s="157"/>
      <c r="AJK104" s="157"/>
      <c r="AJL104" s="157"/>
      <c r="AJM104" s="157"/>
      <c r="AJN104" s="157"/>
      <c r="AJO104" s="157"/>
      <c r="AJP104" s="157"/>
      <c r="AJQ104" s="157"/>
      <c r="AJR104" s="157"/>
      <c r="AJS104" s="157"/>
      <c r="AJT104" s="157"/>
      <c r="AJU104" s="157"/>
      <c r="AJV104" s="157"/>
      <c r="AJW104" s="157"/>
      <c r="AJX104" s="157"/>
      <c r="AJY104" s="157"/>
      <c r="AJZ104" s="157"/>
      <c r="AKA104" s="157"/>
      <c r="AKB104" s="157"/>
      <c r="AKC104" s="157"/>
      <c r="AKD104" s="157"/>
      <c r="AKE104" s="157"/>
      <c r="AKF104" s="157"/>
      <c r="AKG104" s="157"/>
      <c r="AKH104" s="157"/>
      <c r="AKI104" s="157"/>
      <c r="AKJ104" s="157"/>
      <c r="AKK104" s="157"/>
      <c r="AKL104" s="157"/>
      <c r="AKM104" s="157"/>
      <c r="AKN104" s="157"/>
      <c r="AKO104" s="157"/>
      <c r="AKP104" s="157"/>
      <c r="AKQ104" s="157"/>
      <c r="AKR104" s="157"/>
      <c r="AKS104" s="157"/>
      <c r="AKT104" s="157"/>
      <c r="AKU104" s="157"/>
      <c r="AKV104" s="157"/>
      <c r="AKW104" s="157"/>
      <c r="AKX104" s="157"/>
      <c r="AKY104" s="157"/>
      <c r="AKZ104" s="157"/>
      <c r="ALA104" s="157"/>
      <c r="ALB104" s="157"/>
      <c r="ALC104" s="157"/>
      <c r="ALD104" s="157"/>
      <c r="ALE104" s="157"/>
      <c r="ALF104" s="157"/>
      <c r="ALG104" s="157"/>
      <c r="ALH104" s="157"/>
      <c r="ALI104" s="157"/>
      <c r="ALJ104" s="157"/>
      <c r="ALK104" s="157"/>
      <c r="ALL104" s="157"/>
      <c r="ALM104" s="157"/>
      <c r="ALN104" s="157"/>
      <c r="ALO104" s="157"/>
      <c r="ALP104" s="157"/>
      <c r="ALQ104" s="157"/>
      <c r="ALR104" s="157"/>
      <c r="ALS104" s="157"/>
      <c r="ALT104" s="157"/>
      <c r="ALU104" s="157"/>
      <c r="ALV104" s="157"/>
      <c r="ALW104" s="157"/>
      <c r="ALX104" s="157"/>
      <c r="ALY104" s="157"/>
      <c r="ALZ104" s="157"/>
      <c r="AMA104" s="157"/>
      <c r="AMB104" s="157"/>
      <c r="AMC104" s="157"/>
      <c r="AMD104" s="157"/>
      <c r="AME104" s="157"/>
      <c r="AMF104" s="157"/>
      <c r="AMG104" s="157"/>
      <c r="AMH104" s="157"/>
      <c r="AMI104" s="157"/>
      <c r="AMJ104" s="157"/>
      <c r="AMK104" s="157"/>
    </row>
    <row r="105" spans="1:1025" ht="15.75" thickBot="1">
      <c r="A105" s="81"/>
      <c r="B105" s="309" t="s">
        <v>30</v>
      </c>
      <c r="C105" s="310"/>
      <c r="D105" s="153">
        <f>D104</f>
        <v>3490</v>
      </c>
    </row>
    <row r="106" spans="1:1025" ht="15.75" thickBot="1">
      <c r="A106" s="306" t="s">
        <v>347</v>
      </c>
      <c r="B106" s="307"/>
      <c r="C106" s="307"/>
      <c r="D106" s="308"/>
    </row>
    <row r="107" spans="1:1025">
      <c r="A107" s="313" t="s">
        <v>334</v>
      </c>
      <c r="B107" s="314"/>
      <c r="C107" s="314"/>
      <c r="D107" s="315"/>
    </row>
    <row r="108" spans="1:1025" ht="45.75" thickBot="1">
      <c r="A108" s="177" t="s">
        <v>6</v>
      </c>
      <c r="B108" s="60" t="s">
        <v>32</v>
      </c>
      <c r="C108" s="60" t="s">
        <v>33</v>
      </c>
      <c r="D108" s="187" t="s">
        <v>34</v>
      </c>
    </row>
    <row r="109" spans="1:1025">
      <c r="A109" s="64">
        <v>1</v>
      </c>
      <c r="B109" s="86" t="s">
        <v>343</v>
      </c>
      <c r="C109" s="65">
        <v>2012</v>
      </c>
      <c r="D109" s="84">
        <v>1497</v>
      </c>
    </row>
    <row r="110" spans="1:1025" ht="15" thickBot="1">
      <c r="A110" s="64">
        <v>2</v>
      </c>
      <c r="B110" s="86" t="s">
        <v>344</v>
      </c>
      <c r="C110" s="65">
        <v>2012</v>
      </c>
      <c r="D110" s="84">
        <v>121</v>
      </c>
    </row>
    <row r="111" spans="1:1025" ht="15.75" thickBot="1">
      <c r="A111" s="81"/>
      <c r="B111" s="309" t="s">
        <v>30</v>
      </c>
      <c r="C111" s="310"/>
      <c r="D111" s="153">
        <f>SUM(D109:D110)</f>
        <v>1618</v>
      </c>
    </row>
    <row r="112" spans="1:1025">
      <c r="A112" s="312" t="s">
        <v>346</v>
      </c>
      <c r="B112" s="312"/>
      <c r="C112" s="312"/>
      <c r="D112" s="312"/>
    </row>
    <row r="113" spans="1:4" ht="45">
      <c r="A113" s="111" t="s">
        <v>6</v>
      </c>
      <c r="B113" s="111" t="s">
        <v>35</v>
      </c>
      <c r="C113" s="111" t="s">
        <v>33</v>
      </c>
      <c r="D113" s="111" t="s">
        <v>34</v>
      </c>
    </row>
    <row r="114" spans="1:4">
      <c r="A114" s="64">
        <v>1</v>
      </c>
      <c r="B114" s="86" t="s">
        <v>345</v>
      </c>
      <c r="C114" s="65">
        <v>2013</v>
      </c>
      <c r="D114" s="84">
        <v>1007.99</v>
      </c>
    </row>
    <row r="115" spans="1:4" ht="15" thickBot="1">
      <c r="A115" s="64">
        <v>2</v>
      </c>
      <c r="B115" s="86" t="s">
        <v>345</v>
      </c>
      <c r="C115" s="65">
        <v>2013</v>
      </c>
      <c r="D115" s="84">
        <v>1000</v>
      </c>
    </row>
    <row r="116" spans="1:4" ht="15.75" thickBot="1">
      <c r="A116" s="81"/>
      <c r="B116" s="309" t="s">
        <v>30</v>
      </c>
      <c r="C116" s="310"/>
      <c r="D116" s="153">
        <f>SUM(D114:D115)</f>
        <v>2007.99</v>
      </c>
    </row>
    <row r="117" spans="1:4" ht="15.75" thickBot="1">
      <c r="A117" s="306" t="s">
        <v>366</v>
      </c>
      <c r="B117" s="307"/>
      <c r="C117" s="307"/>
      <c r="D117" s="308"/>
    </row>
    <row r="118" spans="1:4">
      <c r="A118" s="313" t="s">
        <v>334</v>
      </c>
      <c r="B118" s="314"/>
      <c r="C118" s="314"/>
      <c r="D118" s="315"/>
    </row>
    <row r="119" spans="1:4" ht="45.75" thickBot="1">
      <c r="A119" s="177" t="s">
        <v>6</v>
      </c>
      <c r="B119" s="60" t="s">
        <v>32</v>
      </c>
      <c r="C119" s="60" t="s">
        <v>33</v>
      </c>
      <c r="D119" s="187" t="s">
        <v>34</v>
      </c>
    </row>
    <row r="120" spans="1:4">
      <c r="A120" s="64">
        <v>1</v>
      </c>
      <c r="B120" s="86" t="s">
        <v>362</v>
      </c>
      <c r="C120" s="65">
        <v>2013</v>
      </c>
      <c r="D120" s="84">
        <v>135.30000000000001</v>
      </c>
    </row>
    <row r="121" spans="1:4">
      <c r="A121" s="64">
        <v>2</v>
      </c>
      <c r="B121" s="86" t="s">
        <v>362</v>
      </c>
      <c r="C121" s="65">
        <v>2013</v>
      </c>
      <c r="D121" s="84">
        <v>129.15</v>
      </c>
    </row>
    <row r="122" spans="1:4">
      <c r="A122" s="64">
        <v>3</v>
      </c>
      <c r="B122" s="86" t="s">
        <v>362</v>
      </c>
      <c r="C122" s="65">
        <v>2013</v>
      </c>
      <c r="D122" s="84">
        <v>98.4</v>
      </c>
    </row>
    <row r="123" spans="1:4">
      <c r="A123" s="64">
        <v>4</v>
      </c>
      <c r="B123" s="86" t="s">
        <v>363</v>
      </c>
      <c r="C123" s="65">
        <v>2014</v>
      </c>
      <c r="D123" s="84">
        <v>399</v>
      </c>
    </row>
    <row r="124" spans="1:4" ht="19.5" customHeight="1">
      <c r="A124" s="64">
        <v>5</v>
      </c>
      <c r="B124" s="189" t="s">
        <v>364</v>
      </c>
      <c r="C124" s="190">
        <v>2015</v>
      </c>
      <c r="D124" s="191">
        <v>535.79</v>
      </c>
    </row>
    <row r="125" spans="1:4" ht="15" thickBot="1">
      <c r="A125" s="64">
        <v>6</v>
      </c>
      <c r="B125" s="90" t="s">
        <v>365</v>
      </c>
      <c r="C125" s="93">
        <v>2016</v>
      </c>
      <c r="D125" s="99">
        <v>3579.3</v>
      </c>
    </row>
    <row r="126" spans="1:4" ht="15.75" thickBot="1">
      <c r="A126" s="81"/>
      <c r="B126" s="309" t="s">
        <v>30</v>
      </c>
      <c r="C126" s="310"/>
      <c r="D126" s="153">
        <f>SUM(D120:D125)</f>
        <v>4876.9400000000005</v>
      </c>
    </row>
    <row r="127" spans="1:4">
      <c r="A127" s="312" t="s">
        <v>346</v>
      </c>
      <c r="B127" s="312"/>
      <c r="C127" s="312"/>
      <c r="D127" s="312"/>
    </row>
    <row r="128" spans="1:4" ht="45">
      <c r="A128" s="111" t="s">
        <v>6</v>
      </c>
      <c r="B128" s="111" t="s">
        <v>35</v>
      </c>
      <c r="C128" s="111" t="s">
        <v>33</v>
      </c>
      <c r="D128" s="111" t="s">
        <v>34</v>
      </c>
    </row>
    <row r="129" spans="1:4">
      <c r="A129" s="93">
        <v>1</v>
      </c>
      <c r="B129" s="86" t="s">
        <v>367</v>
      </c>
      <c r="C129" s="65">
        <v>2014</v>
      </c>
      <c r="D129" s="192">
        <v>1968</v>
      </c>
    </row>
    <row r="130" spans="1:4">
      <c r="A130" s="93">
        <v>2</v>
      </c>
      <c r="B130" s="86" t="s">
        <v>93</v>
      </c>
      <c r="C130" s="65">
        <v>2014</v>
      </c>
      <c r="D130" s="192">
        <v>1399</v>
      </c>
    </row>
    <row r="131" spans="1:4">
      <c r="A131" s="93">
        <v>3</v>
      </c>
      <c r="B131" s="86" t="s">
        <v>368</v>
      </c>
      <c r="C131" s="65">
        <v>2014</v>
      </c>
      <c r="D131" s="192">
        <v>170</v>
      </c>
    </row>
    <row r="132" spans="1:4">
      <c r="A132" s="93">
        <v>4</v>
      </c>
      <c r="B132" s="189" t="s">
        <v>369</v>
      </c>
      <c r="C132" s="190">
        <v>2015</v>
      </c>
      <c r="D132" s="193">
        <v>219</v>
      </c>
    </row>
    <row r="133" spans="1:4">
      <c r="A133" s="93">
        <v>5</v>
      </c>
      <c r="B133" s="189" t="s">
        <v>370</v>
      </c>
      <c r="C133" s="190">
        <v>2015</v>
      </c>
      <c r="D133" s="193">
        <v>1399</v>
      </c>
    </row>
    <row r="134" spans="1:4" ht="15" thickBot="1">
      <c r="A134" s="93">
        <v>6</v>
      </c>
      <c r="B134" s="189" t="s">
        <v>371</v>
      </c>
      <c r="C134" s="190">
        <v>2015</v>
      </c>
      <c r="D134" s="193">
        <v>1099</v>
      </c>
    </row>
    <row r="135" spans="1:4" ht="15.75" thickBot="1">
      <c r="A135" s="81"/>
      <c r="B135" s="309" t="s">
        <v>30</v>
      </c>
      <c r="C135" s="310"/>
      <c r="D135" s="153">
        <f>SUM(D129:D134)</f>
        <v>6254</v>
      </c>
    </row>
    <row r="136" spans="1:4" ht="15.75" thickBot="1">
      <c r="A136" s="306" t="s">
        <v>455</v>
      </c>
      <c r="B136" s="307"/>
      <c r="C136" s="307"/>
      <c r="D136" s="308"/>
    </row>
    <row r="137" spans="1:4">
      <c r="A137" s="313" t="s">
        <v>334</v>
      </c>
      <c r="B137" s="314"/>
      <c r="C137" s="314"/>
      <c r="D137" s="315"/>
    </row>
    <row r="138" spans="1:4" ht="45.75" thickBot="1">
      <c r="A138" s="177" t="s">
        <v>6</v>
      </c>
      <c r="B138" s="60" t="s">
        <v>32</v>
      </c>
      <c r="C138" s="60" t="s">
        <v>33</v>
      </c>
      <c r="D138" s="187" t="s">
        <v>34</v>
      </c>
    </row>
    <row r="139" spans="1:4">
      <c r="A139" s="93">
        <v>1</v>
      </c>
      <c r="B139" s="86" t="s">
        <v>389</v>
      </c>
      <c r="C139" s="65">
        <v>2013</v>
      </c>
      <c r="D139" s="84">
        <v>2827.77</v>
      </c>
    </row>
    <row r="140" spans="1:4">
      <c r="A140" s="93">
        <v>2</v>
      </c>
      <c r="B140" s="86" t="s">
        <v>390</v>
      </c>
      <c r="C140" s="65">
        <v>2014</v>
      </c>
      <c r="D140" s="84">
        <v>129.99</v>
      </c>
    </row>
    <row r="141" spans="1:4" ht="15" thickBot="1">
      <c r="A141" s="93">
        <v>3</v>
      </c>
      <c r="B141" s="189" t="s">
        <v>391</v>
      </c>
      <c r="C141" s="190">
        <v>2015</v>
      </c>
      <c r="D141" s="99">
        <v>359</v>
      </c>
    </row>
    <row r="142" spans="1:4" ht="15.75" thickBot="1">
      <c r="A142" s="81"/>
      <c r="B142" s="309" t="s">
        <v>30</v>
      </c>
      <c r="C142" s="310"/>
      <c r="D142" s="153">
        <f>SUM(D139:D141)</f>
        <v>3316.76</v>
      </c>
    </row>
    <row r="143" spans="1:4">
      <c r="A143" s="312" t="s">
        <v>346</v>
      </c>
      <c r="B143" s="312"/>
      <c r="C143" s="312"/>
      <c r="D143" s="312"/>
    </row>
    <row r="144" spans="1:4" ht="45">
      <c r="A144" s="111" t="s">
        <v>6</v>
      </c>
      <c r="B144" s="111" t="s">
        <v>35</v>
      </c>
      <c r="C144" s="111" t="s">
        <v>33</v>
      </c>
      <c r="D144" s="111" t="s">
        <v>34</v>
      </c>
    </row>
    <row r="145" spans="1:4">
      <c r="A145" s="64">
        <v>1</v>
      </c>
      <c r="B145" s="86" t="s">
        <v>392</v>
      </c>
      <c r="C145" s="65">
        <v>2012</v>
      </c>
      <c r="D145" s="84">
        <v>438</v>
      </c>
    </row>
    <row r="146" spans="1:4">
      <c r="A146" s="64">
        <v>2</v>
      </c>
      <c r="B146" s="86" t="s">
        <v>393</v>
      </c>
      <c r="C146" s="65">
        <v>2013</v>
      </c>
      <c r="D146" s="84">
        <v>169</v>
      </c>
    </row>
    <row r="147" spans="1:4">
      <c r="A147" s="64">
        <v>3</v>
      </c>
      <c r="B147" s="86" t="s">
        <v>394</v>
      </c>
      <c r="C147" s="65">
        <v>2013</v>
      </c>
      <c r="D147" s="84">
        <v>179</v>
      </c>
    </row>
    <row r="148" spans="1:4">
      <c r="A148" s="64">
        <v>4</v>
      </c>
      <c r="B148" s="86" t="s">
        <v>395</v>
      </c>
      <c r="C148" s="65">
        <v>2013</v>
      </c>
      <c r="D148" s="84">
        <v>401.15</v>
      </c>
    </row>
    <row r="149" spans="1:4">
      <c r="A149" s="64">
        <v>5</v>
      </c>
      <c r="B149" s="86" t="s">
        <v>396</v>
      </c>
      <c r="C149" s="65">
        <v>2013</v>
      </c>
      <c r="D149" s="84">
        <v>1697.4</v>
      </c>
    </row>
    <row r="150" spans="1:4">
      <c r="A150" s="64">
        <v>6</v>
      </c>
      <c r="B150" s="86" t="s">
        <v>397</v>
      </c>
      <c r="C150" s="65">
        <v>2014</v>
      </c>
      <c r="D150" s="84">
        <v>1099</v>
      </c>
    </row>
    <row r="151" spans="1:4">
      <c r="A151" s="64">
        <v>7</v>
      </c>
      <c r="B151" s="86" t="s">
        <v>397</v>
      </c>
      <c r="C151" s="65">
        <v>2014</v>
      </c>
      <c r="D151" s="84">
        <v>1899</v>
      </c>
    </row>
    <row r="152" spans="1:4">
      <c r="A152" s="64">
        <v>8</v>
      </c>
      <c r="B152" s="86" t="s">
        <v>368</v>
      </c>
      <c r="C152" s="65">
        <v>2014</v>
      </c>
      <c r="D152" s="84">
        <v>159.99</v>
      </c>
    </row>
    <row r="153" spans="1:4">
      <c r="A153" s="64">
        <v>9</v>
      </c>
      <c r="B153" s="189" t="s">
        <v>398</v>
      </c>
      <c r="C153" s="190">
        <v>2015</v>
      </c>
      <c r="D153" s="99">
        <v>249</v>
      </c>
    </row>
    <row r="154" spans="1:4">
      <c r="A154" s="64">
        <v>10</v>
      </c>
      <c r="B154" s="189" t="s">
        <v>399</v>
      </c>
      <c r="C154" s="190">
        <v>2016</v>
      </c>
      <c r="D154" s="99">
        <v>1428</v>
      </c>
    </row>
    <row r="155" spans="1:4" ht="15" thickBot="1">
      <c r="A155" s="78">
        <v>11</v>
      </c>
      <c r="B155" s="194" t="s">
        <v>400</v>
      </c>
      <c r="C155" s="195">
        <v>2016</v>
      </c>
      <c r="D155" s="102">
        <v>1799</v>
      </c>
    </row>
    <row r="156" spans="1:4" ht="15.75" thickBot="1">
      <c r="A156" s="196"/>
      <c r="B156" s="317" t="s">
        <v>30</v>
      </c>
      <c r="C156" s="318"/>
      <c r="D156" s="197">
        <f>SUM(D145:D155)</f>
        <v>9518.5400000000009</v>
      </c>
    </row>
    <row r="157" spans="1:4" ht="15.75" thickBot="1">
      <c r="A157" s="306" t="s">
        <v>456</v>
      </c>
      <c r="B157" s="307"/>
      <c r="C157" s="307"/>
      <c r="D157" s="308"/>
    </row>
    <row r="158" spans="1:4">
      <c r="A158" s="313" t="s">
        <v>334</v>
      </c>
      <c r="B158" s="314"/>
      <c r="C158" s="314"/>
      <c r="D158" s="315"/>
    </row>
    <row r="159" spans="1:4" ht="45.75" thickBot="1">
      <c r="A159" s="177" t="s">
        <v>6</v>
      </c>
      <c r="B159" s="60" t="s">
        <v>32</v>
      </c>
      <c r="C159" s="60" t="s">
        <v>33</v>
      </c>
      <c r="D159" s="187" t="s">
        <v>34</v>
      </c>
    </row>
    <row r="160" spans="1:4">
      <c r="A160" s="93">
        <v>1</v>
      </c>
      <c r="B160" s="189" t="s">
        <v>430</v>
      </c>
      <c r="C160" s="93">
        <v>2015</v>
      </c>
      <c r="D160" s="99">
        <v>2600</v>
      </c>
    </row>
    <row r="161" spans="1:4">
      <c r="A161" s="93">
        <v>2</v>
      </c>
      <c r="B161" s="86" t="s">
        <v>431</v>
      </c>
      <c r="C161" s="65">
        <v>2013</v>
      </c>
      <c r="D161" s="84">
        <v>2827.77</v>
      </c>
    </row>
    <row r="162" spans="1:4">
      <c r="A162" s="93">
        <v>3</v>
      </c>
      <c r="B162" s="86" t="s">
        <v>432</v>
      </c>
      <c r="C162" s="65">
        <v>2013</v>
      </c>
      <c r="D162" s="84">
        <v>3936</v>
      </c>
    </row>
    <row r="163" spans="1:4">
      <c r="A163" s="93">
        <v>4</v>
      </c>
      <c r="B163" s="86" t="s">
        <v>433</v>
      </c>
      <c r="C163" s="65">
        <v>2014</v>
      </c>
      <c r="D163" s="84">
        <v>2050</v>
      </c>
    </row>
    <row r="164" spans="1:4">
      <c r="A164" s="93">
        <v>5</v>
      </c>
      <c r="B164" s="86" t="s">
        <v>434</v>
      </c>
      <c r="C164" s="65">
        <v>2014</v>
      </c>
      <c r="D164" s="84">
        <v>156</v>
      </c>
    </row>
    <row r="165" spans="1:4">
      <c r="A165" s="93">
        <v>6</v>
      </c>
      <c r="B165" s="86" t="s">
        <v>92</v>
      </c>
      <c r="C165" s="65">
        <v>2014</v>
      </c>
      <c r="D165" s="84">
        <v>1300</v>
      </c>
    </row>
    <row r="166" spans="1:4">
      <c r="A166" s="93">
        <v>7</v>
      </c>
      <c r="B166" s="86" t="s">
        <v>435</v>
      </c>
      <c r="C166" s="65">
        <v>2014</v>
      </c>
      <c r="D166" s="84">
        <v>420</v>
      </c>
    </row>
    <row r="167" spans="1:4">
      <c r="A167" s="93">
        <v>8</v>
      </c>
      <c r="B167" s="86" t="s">
        <v>436</v>
      </c>
      <c r="C167" s="65">
        <v>2014</v>
      </c>
      <c r="D167" s="84">
        <v>350</v>
      </c>
    </row>
    <row r="168" spans="1:4">
      <c r="A168" s="93">
        <v>9</v>
      </c>
      <c r="B168" s="86" t="s">
        <v>437</v>
      </c>
      <c r="C168" s="65">
        <v>2014</v>
      </c>
      <c r="D168" s="84">
        <v>380</v>
      </c>
    </row>
    <row r="169" spans="1:4">
      <c r="A169" s="93">
        <v>10</v>
      </c>
      <c r="B169" s="189" t="s">
        <v>438</v>
      </c>
      <c r="C169" s="190">
        <v>2015</v>
      </c>
      <c r="D169" s="99">
        <v>1783.5</v>
      </c>
    </row>
    <row r="170" spans="1:4">
      <c r="A170" s="93">
        <v>11</v>
      </c>
      <c r="B170" s="198" t="s">
        <v>343</v>
      </c>
      <c r="C170" s="93">
        <v>2012</v>
      </c>
      <c r="D170" s="99">
        <v>1497</v>
      </c>
    </row>
    <row r="171" spans="1:4">
      <c r="A171" s="93">
        <v>12</v>
      </c>
      <c r="B171" s="90" t="s">
        <v>439</v>
      </c>
      <c r="C171" s="93">
        <v>2012</v>
      </c>
      <c r="D171" s="99">
        <v>137</v>
      </c>
    </row>
    <row r="172" spans="1:4">
      <c r="A172" s="93">
        <v>13</v>
      </c>
      <c r="B172" s="90" t="s">
        <v>440</v>
      </c>
      <c r="C172" s="93">
        <v>2016</v>
      </c>
      <c r="D172" s="99">
        <v>1650</v>
      </c>
    </row>
    <row r="173" spans="1:4">
      <c r="A173" s="93">
        <v>14</v>
      </c>
      <c r="B173" s="90" t="s">
        <v>441</v>
      </c>
      <c r="C173" s="93">
        <v>2016</v>
      </c>
      <c r="D173" s="99">
        <v>1290</v>
      </c>
    </row>
    <row r="174" spans="1:4">
      <c r="A174" s="93">
        <v>15</v>
      </c>
      <c r="B174" s="90" t="s">
        <v>442</v>
      </c>
      <c r="C174" s="93">
        <v>2012</v>
      </c>
      <c r="D174" s="99">
        <v>100838.66</v>
      </c>
    </row>
    <row r="175" spans="1:4">
      <c r="A175" s="93">
        <v>16</v>
      </c>
      <c r="B175" s="90" t="s">
        <v>443</v>
      </c>
      <c r="C175" s="93">
        <v>2014</v>
      </c>
      <c r="D175" s="99">
        <v>4162</v>
      </c>
    </row>
    <row r="176" spans="1:4" ht="15">
      <c r="A176" s="93"/>
      <c r="B176" s="105" t="s">
        <v>30</v>
      </c>
      <c r="C176" s="93"/>
      <c r="D176" s="181">
        <f>SUM(D160:D175)</f>
        <v>125377.93000000001</v>
      </c>
    </row>
    <row r="177" spans="1:4" ht="15" customHeight="1">
      <c r="A177" s="319" t="s">
        <v>346</v>
      </c>
      <c r="B177" s="320"/>
      <c r="C177" s="320"/>
      <c r="D177" s="321"/>
    </row>
    <row r="178" spans="1:4" ht="45">
      <c r="A178" s="111" t="s">
        <v>6</v>
      </c>
      <c r="B178" s="111" t="s">
        <v>35</v>
      </c>
      <c r="C178" s="111" t="s">
        <v>33</v>
      </c>
      <c r="D178" s="111" t="s">
        <v>34</v>
      </c>
    </row>
    <row r="179" spans="1:4">
      <c r="A179" s="93">
        <v>1</v>
      </c>
      <c r="B179" s="86" t="s">
        <v>76</v>
      </c>
      <c r="C179" s="64">
        <v>2013</v>
      </c>
      <c r="D179" s="92">
        <v>1999</v>
      </c>
    </row>
    <row r="180" spans="1:4">
      <c r="A180" s="93">
        <v>2</v>
      </c>
      <c r="B180" s="86" t="s">
        <v>444</v>
      </c>
      <c r="C180" s="93">
        <v>2013</v>
      </c>
      <c r="D180" s="99">
        <v>199.9</v>
      </c>
    </row>
    <row r="181" spans="1:4">
      <c r="A181" s="93">
        <v>3</v>
      </c>
      <c r="B181" s="86" t="s">
        <v>445</v>
      </c>
      <c r="C181" s="93">
        <v>2013</v>
      </c>
      <c r="D181" s="99">
        <v>4132.8</v>
      </c>
    </row>
    <row r="182" spans="1:4">
      <c r="A182" s="93">
        <v>4</v>
      </c>
      <c r="B182" s="86" t="s">
        <v>446</v>
      </c>
      <c r="C182" s="93">
        <v>2014</v>
      </c>
      <c r="D182" s="99">
        <v>1400</v>
      </c>
    </row>
    <row r="183" spans="1:4">
      <c r="A183" s="93">
        <v>5</v>
      </c>
      <c r="B183" s="189" t="s">
        <v>447</v>
      </c>
      <c r="C183" s="93">
        <v>2015</v>
      </c>
      <c r="D183" s="99">
        <v>3120</v>
      </c>
    </row>
    <row r="184" spans="1:4">
      <c r="A184" s="93">
        <v>6</v>
      </c>
      <c r="B184" s="86" t="s">
        <v>448</v>
      </c>
      <c r="C184" s="65">
        <v>2013</v>
      </c>
      <c r="D184" s="84">
        <v>1706.99</v>
      </c>
    </row>
    <row r="185" spans="1:4">
      <c r="A185" s="93">
        <v>7</v>
      </c>
      <c r="B185" s="86" t="s">
        <v>449</v>
      </c>
      <c r="C185" s="65">
        <v>2013</v>
      </c>
      <c r="D185" s="84">
        <v>1697.4</v>
      </c>
    </row>
    <row r="186" spans="1:4">
      <c r="A186" s="93">
        <v>8</v>
      </c>
      <c r="B186" s="86" t="s">
        <v>369</v>
      </c>
      <c r="C186" s="65">
        <v>2014</v>
      </c>
      <c r="D186" s="84">
        <v>259</v>
      </c>
    </row>
    <row r="187" spans="1:4">
      <c r="A187" s="93">
        <v>9</v>
      </c>
      <c r="B187" s="86" t="s">
        <v>450</v>
      </c>
      <c r="C187" s="65">
        <v>2014</v>
      </c>
      <c r="D187" s="84">
        <v>745</v>
      </c>
    </row>
    <row r="188" spans="1:4">
      <c r="A188" s="93">
        <v>10</v>
      </c>
      <c r="B188" s="189" t="s">
        <v>451</v>
      </c>
      <c r="C188" s="190">
        <v>2015</v>
      </c>
      <c r="D188" s="84">
        <v>500</v>
      </c>
    </row>
    <row r="189" spans="1:4">
      <c r="A189" s="93">
        <v>11</v>
      </c>
      <c r="B189" s="198" t="s">
        <v>452</v>
      </c>
      <c r="C189" s="93">
        <v>2016</v>
      </c>
      <c r="D189" s="99">
        <v>1699</v>
      </c>
    </row>
    <row r="190" spans="1:4">
      <c r="A190" s="93">
        <v>12</v>
      </c>
      <c r="B190" s="198" t="s">
        <v>452</v>
      </c>
      <c r="C190" s="93">
        <v>2016</v>
      </c>
      <c r="D190" s="99">
        <v>699</v>
      </c>
    </row>
    <row r="191" spans="1:4">
      <c r="A191" s="93">
        <v>13</v>
      </c>
      <c r="B191" s="198" t="s">
        <v>453</v>
      </c>
      <c r="C191" s="93">
        <v>2016</v>
      </c>
      <c r="D191" s="99">
        <v>676.5</v>
      </c>
    </row>
    <row r="192" spans="1:4">
      <c r="A192" s="93">
        <v>14</v>
      </c>
      <c r="B192" s="90" t="s">
        <v>93</v>
      </c>
      <c r="C192" s="93">
        <v>2016</v>
      </c>
      <c r="D192" s="99">
        <v>1360</v>
      </c>
    </row>
    <row r="193" spans="1:4">
      <c r="A193" s="93">
        <v>15</v>
      </c>
      <c r="B193" s="90" t="s">
        <v>452</v>
      </c>
      <c r="C193" s="93">
        <v>2016</v>
      </c>
      <c r="D193" s="99">
        <v>1699</v>
      </c>
    </row>
    <row r="194" spans="1:4" ht="15">
      <c r="A194" s="93"/>
      <c r="B194" s="105" t="s">
        <v>30</v>
      </c>
      <c r="C194" s="93"/>
      <c r="D194" s="181">
        <f>SUM(D179:D193)</f>
        <v>21893.59</v>
      </c>
    </row>
    <row r="197" spans="1:4" ht="15" thickBot="1"/>
    <row r="198" spans="1:4">
      <c r="B198" s="163" t="s">
        <v>462</v>
      </c>
      <c r="C198" s="164"/>
      <c r="D198" s="165">
        <f>D41+D89+D101+D111+D126+D142+D176</f>
        <v>255901.72000000003</v>
      </c>
    </row>
    <row r="199" spans="1:4">
      <c r="B199" s="166" t="s">
        <v>463</v>
      </c>
      <c r="C199" s="167"/>
      <c r="D199" s="168">
        <f>D194+D156+D135+D116+D105+D64</f>
        <v>77345.399999999994</v>
      </c>
    </row>
    <row r="200" spans="1:4" ht="15" thickBot="1">
      <c r="B200" s="169" t="s">
        <v>464</v>
      </c>
      <c r="C200" s="170"/>
      <c r="D200" s="171">
        <f>D69</f>
        <v>857.31</v>
      </c>
    </row>
  </sheetData>
  <mergeCells count="30">
    <mergeCell ref="B156:C156"/>
    <mergeCell ref="A157:D157"/>
    <mergeCell ref="A158:D158"/>
    <mergeCell ref="A177:D177"/>
    <mergeCell ref="B135:C135"/>
    <mergeCell ref="A136:D136"/>
    <mergeCell ref="A137:D137"/>
    <mergeCell ref="B142:C142"/>
    <mergeCell ref="A143:D143"/>
    <mergeCell ref="B116:C116"/>
    <mergeCell ref="A118:D118"/>
    <mergeCell ref="A117:D117"/>
    <mergeCell ref="B126:C126"/>
    <mergeCell ref="A127:D127"/>
    <mergeCell ref="A102:D102"/>
    <mergeCell ref="B105:C105"/>
    <mergeCell ref="A106:D106"/>
    <mergeCell ref="A107:D107"/>
    <mergeCell ref="A112:D112"/>
    <mergeCell ref="B111:C111"/>
    <mergeCell ref="A3:D3"/>
    <mergeCell ref="B89:C89"/>
    <mergeCell ref="A91:D91"/>
    <mergeCell ref="A90:D90"/>
    <mergeCell ref="B101:C101"/>
    <mergeCell ref="A65:D65"/>
    <mergeCell ref="A71:D71"/>
    <mergeCell ref="A4:D4"/>
    <mergeCell ref="A42:D42"/>
    <mergeCell ref="A70:D70"/>
  </mergeCells>
  <dataValidations count="1">
    <dataValidation type="decimal" operator="greaterThanOrEqual" allowBlank="1" showErrorMessage="1" errorTitle="Format danych" error="Wprowadzono zły format danych. Możliwe jest jedynie wprowadzenie wartości w zapisie ciągłym bez odstępów, waluty i znaków interpunkcyjnych." promptTitle="Format liczby" prompt="W tym miejscu należy wprowadzić wartość liczbową." sqref="D109:D110 D114:D115 D120:D124 D129:D134 D139:D140 D145:D152 D161:D168 D184:D188">
      <formula1>0</formula1>
    </dataValidation>
  </dataValidations>
  <pageMargins left="0.7" right="0.7" top="0.75" bottom="0.75" header="0.3" footer="0.3"/>
  <pageSetup paperSize="9" scale="84" orientation="portrait" r:id="rId1"/>
  <rowBreaks count="2" manualBreakCount="2">
    <brk id="53" max="3" man="1"/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view="pageBreakPreview" topLeftCell="A4" zoomScaleSheetLayoutView="100" workbookViewId="0">
      <selection activeCell="C15" sqref="C15"/>
    </sheetView>
  </sheetViews>
  <sheetFormatPr defaultRowHeight="12.75"/>
  <cols>
    <col min="1" max="1" width="5.85546875" style="7" customWidth="1"/>
    <col min="2" max="2" width="32.85546875" style="11" bestFit="1" customWidth="1"/>
    <col min="3" max="4" width="17.85546875" style="9" customWidth="1"/>
    <col min="5" max="5" width="16.85546875" style="11" customWidth="1"/>
    <col min="6" max="256" width="9.140625" style="11"/>
    <col min="257" max="257" width="5.85546875" style="11" customWidth="1"/>
    <col min="258" max="258" width="32.85546875" style="11" bestFit="1" customWidth="1"/>
    <col min="259" max="260" width="17.85546875" style="11" customWidth="1"/>
    <col min="261" max="512" width="9.140625" style="11"/>
    <col min="513" max="513" width="5.85546875" style="11" customWidth="1"/>
    <col min="514" max="514" width="32.85546875" style="11" bestFit="1" customWidth="1"/>
    <col min="515" max="516" width="17.85546875" style="11" customWidth="1"/>
    <col min="517" max="768" width="9.140625" style="11"/>
    <col min="769" max="769" width="5.85546875" style="11" customWidth="1"/>
    <col min="770" max="770" width="32.85546875" style="11" bestFit="1" customWidth="1"/>
    <col min="771" max="772" width="17.85546875" style="11" customWidth="1"/>
    <col min="773" max="1024" width="9.140625" style="11"/>
    <col min="1025" max="1025" width="5.85546875" style="11" customWidth="1"/>
    <col min="1026" max="1026" width="32.85546875" style="11" bestFit="1" customWidth="1"/>
    <col min="1027" max="1028" width="17.85546875" style="11" customWidth="1"/>
    <col min="1029" max="1280" width="9.140625" style="11"/>
    <col min="1281" max="1281" width="5.85546875" style="11" customWidth="1"/>
    <col min="1282" max="1282" width="32.85546875" style="11" bestFit="1" customWidth="1"/>
    <col min="1283" max="1284" width="17.85546875" style="11" customWidth="1"/>
    <col min="1285" max="1536" width="9.140625" style="11"/>
    <col min="1537" max="1537" width="5.85546875" style="11" customWidth="1"/>
    <col min="1538" max="1538" width="32.85546875" style="11" bestFit="1" customWidth="1"/>
    <col min="1539" max="1540" width="17.85546875" style="11" customWidth="1"/>
    <col min="1541" max="1792" width="9.140625" style="11"/>
    <col min="1793" max="1793" width="5.85546875" style="11" customWidth="1"/>
    <col min="1794" max="1794" width="32.85546875" style="11" bestFit="1" customWidth="1"/>
    <col min="1795" max="1796" width="17.85546875" style="11" customWidth="1"/>
    <col min="1797" max="2048" width="9.140625" style="11"/>
    <col min="2049" max="2049" width="5.85546875" style="11" customWidth="1"/>
    <col min="2050" max="2050" width="32.85546875" style="11" bestFit="1" customWidth="1"/>
    <col min="2051" max="2052" width="17.85546875" style="11" customWidth="1"/>
    <col min="2053" max="2304" width="9.140625" style="11"/>
    <col min="2305" max="2305" width="5.85546875" style="11" customWidth="1"/>
    <col min="2306" max="2306" width="32.85546875" style="11" bestFit="1" customWidth="1"/>
    <col min="2307" max="2308" width="17.85546875" style="11" customWidth="1"/>
    <col min="2309" max="2560" width="9.140625" style="11"/>
    <col min="2561" max="2561" width="5.85546875" style="11" customWidth="1"/>
    <col min="2562" max="2562" width="32.85546875" style="11" bestFit="1" customWidth="1"/>
    <col min="2563" max="2564" width="17.85546875" style="11" customWidth="1"/>
    <col min="2565" max="2816" width="9.140625" style="11"/>
    <col min="2817" max="2817" width="5.85546875" style="11" customWidth="1"/>
    <col min="2818" max="2818" width="32.85546875" style="11" bestFit="1" customWidth="1"/>
    <col min="2819" max="2820" width="17.85546875" style="11" customWidth="1"/>
    <col min="2821" max="3072" width="9.140625" style="11"/>
    <col min="3073" max="3073" width="5.85546875" style="11" customWidth="1"/>
    <col min="3074" max="3074" width="32.85546875" style="11" bestFit="1" customWidth="1"/>
    <col min="3075" max="3076" width="17.85546875" style="11" customWidth="1"/>
    <col min="3077" max="3328" width="9.140625" style="11"/>
    <col min="3329" max="3329" width="5.85546875" style="11" customWidth="1"/>
    <col min="3330" max="3330" width="32.85546875" style="11" bestFit="1" customWidth="1"/>
    <col min="3331" max="3332" width="17.85546875" style="11" customWidth="1"/>
    <col min="3333" max="3584" width="9.140625" style="11"/>
    <col min="3585" max="3585" width="5.85546875" style="11" customWidth="1"/>
    <col min="3586" max="3586" width="32.85546875" style="11" bestFit="1" customWidth="1"/>
    <col min="3587" max="3588" width="17.85546875" style="11" customWidth="1"/>
    <col min="3589" max="3840" width="9.140625" style="11"/>
    <col min="3841" max="3841" width="5.85546875" style="11" customWidth="1"/>
    <col min="3842" max="3842" width="32.85546875" style="11" bestFit="1" customWidth="1"/>
    <col min="3843" max="3844" width="17.85546875" style="11" customWidth="1"/>
    <col min="3845" max="4096" width="9.140625" style="11"/>
    <col min="4097" max="4097" width="5.85546875" style="11" customWidth="1"/>
    <col min="4098" max="4098" width="32.85546875" style="11" bestFit="1" customWidth="1"/>
    <col min="4099" max="4100" width="17.85546875" style="11" customWidth="1"/>
    <col min="4101" max="4352" width="9.140625" style="11"/>
    <col min="4353" max="4353" width="5.85546875" style="11" customWidth="1"/>
    <col min="4354" max="4354" width="32.85546875" style="11" bestFit="1" customWidth="1"/>
    <col min="4355" max="4356" width="17.85546875" style="11" customWidth="1"/>
    <col min="4357" max="4608" width="9.140625" style="11"/>
    <col min="4609" max="4609" width="5.85546875" style="11" customWidth="1"/>
    <col min="4610" max="4610" width="32.85546875" style="11" bestFit="1" customWidth="1"/>
    <col min="4611" max="4612" width="17.85546875" style="11" customWidth="1"/>
    <col min="4613" max="4864" width="9.140625" style="11"/>
    <col min="4865" max="4865" width="5.85546875" style="11" customWidth="1"/>
    <col min="4866" max="4866" width="32.85546875" style="11" bestFit="1" customWidth="1"/>
    <col min="4867" max="4868" width="17.85546875" style="11" customWidth="1"/>
    <col min="4869" max="5120" width="9.140625" style="11"/>
    <col min="5121" max="5121" width="5.85546875" style="11" customWidth="1"/>
    <col min="5122" max="5122" width="32.85546875" style="11" bestFit="1" customWidth="1"/>
    <col min="5123" max="5124" width="17.85546875" style="11" customWidth="1"/>
    <col min="5125" max="5376" width="9.140625" style="11"/>
    <col min="5377" max="5377" width="5.85546875" style="11" customWidth="1"/>
    <col min="5378" max="5378" width="32.85546875" style="11" bestFit="1" customWidth="1"/>
    <col min="5379" max="5380" width="17.85546875" style="11" customWidth="1"/>
    <col min="5381" max="5632" width="9.140625" style="11"/>
    <col min="5633" max="5633" width="5.85546875" style="11" customWidth="1"/>
    <col min="5634" max="5634" width="32.85546875" style="11" bestFit="1" customWidth="1"/>
    <col min="5635" max="5636" width="17.85546875" style="11" customWidth="1"/>
    <col min="5637" max="5888" width="9.140625" style="11"/>
    <col min="5889" max="5889" width="5.85546875" style="11" customWidth="1"/>
    <col min="5890" max="5890" width="32.85546875" style="11" bestFit="1" customWidth="1"/>
    <col min="5891" max="5892" width="17.85546875" style="11" customWidth="1"/>
    <col min="5893" max="6144" width="9.140625" style="11"/>
    <col min="6145" max="6145" width="5.85546875" style="11" customWidth="1"/>
    <col min="6146" max="6146" width="32.85546875" style="11" bestFit="1" customWidth="1"/>
    <col min="6147" max="6148" width="17.85546875" style="11" customWidth="1"/>
    <col min="6149" max="6400" width="9.140625" style="11"/>
    <col min="6401" max="6401" width="5.85546875" style="11" customWidth="1"/>
    <col min="6402" max="6402" width="32.85546875" style="11" bestFit="1" customWidth="1"/>
    <col min="6403" max="6404" width="17.85546875" style="11" customWidth="1"/>
    <col min="6405" max="6656" width="9.140625" style="11"/>
    <col min="6657" max="6657" width="5.85546875" style="11" customWidth="1"/>
    <col min="6658" max="6658" width="32.85546875" style="11" bestFit="1" customWidth="1"/>
    <col min="6659" max="6660" width="17.85546875" style="11" customWidth="1"/>
    <col min="6661" max="6912" width="9.140625" style="11"/>
    <col min="6913" max="6913" width="5.85546875" style="11" customWidth="1"/>
    <col min="6914" max="6914" width="32.85546875" style="11" bestFit="1" customWidth="1"/>
    <col min="6915" max="6916" width="17.85546875" style="11" customWidth="1"/>
    <col min="6917" max="7168" width="9.140625" style="11"/>
    <col min="7169" max="7169" width="5.85546875" style="11" customWidth="1"/>
    <col min="7170" max="7170" width="32.85546875" style="11" bestFit="1" customWidth="1"/>
    <col min="7171" max="7172" width="17.85546875" style="11" customWidth="1"/>
    <col min="7173" max="7424" width="9.140625" style="11"/>
    <col min="7425" max="7425" width="5.85546875" style="11" customWidth="1"/>
    <col min="7426" max="7426" width="32.85546875" style="11" bestFit="1" customWidth="1"/>
    <col min="7427" max="7428" width="17.85546875" style="11" customWidth="1"/>
    <col min="7429" max="7680" width="9.140625" style="11"/>
    <col min="7681" max="7681" width="5.85546875" style="11" customWidth="1"/>
    <col min="7682" max="7682" width="32.85546875" style="11" bestFit="1" customWidth="1"/>
    <col min="7683" max="7684" width="17.85546875" style="11" customWidth="1"/>
    <col min="7685" max="7936" width="9.140625" style="11"/>
    <col min="7937" max="7937" width="5.85546875" style="11" customWidth="1"/>
    <col min="7938" max="7938" width="32.85546875" style="11" bestFit="1" customWidth="1"/>
    <col min="7939" max="7940" width="17.85546875" style="11" customWidth="1"/>
    <col min="7941" max="8192" width="9.140625" style="11"/>
    <col min="8193" max="8193" width="5.85546875" style="11" customWidth="1"/>
    <col min="8194" max="8194" width="32.85546875" style="11" bestFit="1" customWidth="1"/>
    <col min="8195" max="8196" width="17.85546875" style="11" customWidth="1"/>
    <col min="8197" max="8448" width="9.140625" style="11"/>
    <col min="8449" max="8449" width="5.85546875" style="11" customWidth="1"/>
    <col min="8450" max="8450" width="32.85546875" style="11" bestFit="1" customWidth="1"/>
    <col min="8451" max="8452" width="17.85546875" style="11" customWidth="1"/>
    <col min="8453" max="8704" width="9.140625" style="11"/>
    <col min="8705" max="8705" width="5.85546875" style="11" customWidth="1"/>
    <col min="8706" max="8706" width="32.85546875" style="11" bestFit="1" customWidth="1"/>
    <col min="8707" max="8708" width="17.85546875" style="11" customWidth="1"/>
    <col min="8709" max="8960" width="9.140625" style="11"/>
    <col min="8961" max="8961" width="5.85546875" style="11" customWidth="1"/>
    <col min="8962" max="8962" width="32.85546875" style="11" bestFit="1" customWidth="1"/>
    <col min="8963" max="8964" width="17.85546875" style="11" customWidth="1"/>
    <col min="8965" max="9216" width="9.140625" style="11"/>
    <col min="9217" max="9217" width="5.85546875" style="11" customWidth="1"/>
    <col min="9218" max="9218" width="32.85546875" style="11" bestFit="1" customWidth="1"/>
    <col min="9219" max="9220" width="17.85546875" style="11" customWidth="1"/>
    <col min="9221" max="9472" width="9.140625" style="11"/>
    <col min="9473" max="9473" width="5.85546875" style="11" customWidth="1"/>
    <col min="9474" max="9474" width="32.85546875" style="11" bestFit="1" customWidth="1"/>
    <col min="9475" max="9476" width="17.85546875" style="11" customWidth="1"/>
    <col min="9477" max="9728" width="9.140625" style="11"/>
    <col min="9729" max="9729" width="5.85546875" style="11" customWidth="1"/>
    <col min="9730" max="9730" width="32.85546875" style="11" bestFit="1" customWidth="1"/>
    <col min="9731" max="9732" width="17.85546875" style="11" customWidth="1"/>
    <col min="9733" max="9984" width="9.140625" style="11"/>
    <col min="9985" max="9985" width="5.85546875" style="11" customWidth="1"/>
    <col min="9986" max="9986" width="32.85546875" style="11" bestFit="1" customWidth="1"/>
    <col min="9987" max="9988" width="17.85546875" style="11" customWidth="1"/>
    <col min="9989" max="10240" width="9.140625" style="11"/>
    <col min="10241" max="10241" width="5.85546875" style="11" customWidth="1"/>
    <col min="10242" max="10242" width="32.85546875" style="11" bestFit="1" customWidth="1"/>
    <col min="10243" max="10244" width="17.85546875" style="11" customWidth="1"/>
    <col min="10245" max="10496" width="9.140625" style="11"/>
    <col min="10497" max="10497" width="5.85546875" style="11" customWidth="1"/>
    <col min="10498" max="10498" width="32.85546875" style="11" bestFit="1" customWidth="1"/>
    <col min="10499" max="10500" width="17.85546875" style="11" customWidth="1"/>
    <col min="10501" max="10752" width="9.140625" style="11"/>
    <col min="10753" max="10753" width="5.85546875" style="11" customWidth="1"/>
    <col min="10754" max="10754" width="32.85546875" style="11" bestFit="1" customWidth="1"/>
    <col min="10755" max="10756" width="17.85546875" style="11" customWidth="1"/>
    <col min="10757" max="11008" width="9.140625" style="11"/>
    <col min="11009" max="11009" width="5.85546875" style="11" customWidth="1"/>
    <col min="11010" max="11010" width="32.85546875" style="11" bestFit="1" customWidth="1"/>
    <col min="11011" max="11012" width="17.85546875" style="11" customWidth="1"/>
    <col min="11013" max="11264" width="9.140625" style="11"/>
    <col min="11265" max="11265" width="5.85546875" style="11" customWidth="1"/>
    <col min="11266" max="11266" width="32.85546875" style="11" bestFit="1" customWidth="1"/>
    <col min="11267" max="11268" width="17.85546875" style="11" customWidth="1"/>
    <col min="11269" max="11520" width="9.140625" style="11"/>
    <col min="11521" max="11521" width="5.85546875" style="11" customWidth="1"/>
    <col min="11522" max="11522" width="32.85546875" style="11" bestFit="1" customWidth="1"/>
    <col min="11523" max="11524" width="17.85546875" style="11" customWidth="1"/>
    <col min="11525" max="11776" width="9.140625" style="11"/>
    <col min="11777" max="11777" width="5.85546875" style="11" customWidth="1"/>
    <col min="11778" max="11778" width="32.85546875" style="11" bestFit="1" customWidth="1"/>
    <col min="11779" max="11780" width="17.85546875" style="11" customWidth="1"/>
    <col min="11781" max="12032" width="9.140625" style="11"/>
    <col min="12033" max="12033" width="5.85546875" style="11" customWidth="1"/>
    <col min="12034" max="12034" width="32.85546875" style="11" bestFit="1" customWidth="1"/>
    <col min="12035" max="12036" width="17.85546875" style="11" customWidth="1"/>
    <col min="12037" max="12288" width="9.140625" style="11"/>
    <col min="12289" max="12289" width="5.85546875" style="11" customWidth="1"/>
    <col min="12290" max="12290" width="32.85546875" style="11" bestFit="1" customWidth="1"/>
    <col min="12291" max="12292" width="17.85546875" style="11" customWidth="1"/>
    <col min="12293" max="12544" width="9.140625" style="11"/>
    <col min="12545" max="12545" width="5.85546875" style="11" customWidth="1"/>
    <col min="12546" max="12546" width="32.85546875" style="11" bestFit="1" customWidth="1"/>
    <col min="12547" max="12548" width="17.85546875" style="11" customWidth="1"/>
    <col min="12549" max="12800" width="9.140625" style="11"/>
    <col min="12801" max="12801" width="5.85546875" style="11" customWidth="1"/>
    <col min="12802" max="12802" width="32.85546875" style="11" bestFit="1" customWidth="1"/>
    <col min="12803" max="12804" width="17.85546875" style="11" customWidth="1"/>
    <col min="12805" max="13056" width="9.140625" style="11"/>
    <col min="13057" max="13057" width="5.85546875" style="11" customWidth="1"/>
    <col min="13058" max="13058" width="32.85546875" style="11" bestFit="1" customWidth="1"/>
    <col min="13059" max="13060" width="17.85546875" style="11" customWidth="1"/>
    <col min="13061" max="13312" width="9.140625" style="11"/>
    <col min="13313" max="13313" width="5.85546875" style="11" customWidth="1"/>
    <col min="13314" max="13314" width="32.85546875" style="11" bestFit="1" customWidth="1"/>
    <col min="13315" max="13316" width="17.85546875" style="11" customWidth="1"/>
    <col min="13317" max="13568" width="9.140625" style="11"/>
    <col min="13569" max="13569" width="5.85546875" style="11" customWidth="1"/>
    <col min="13570" max="13570" width="32.85546875" style="11" bestFit="1" customWidth="1"/>
    <col min="13571" max="13572" width="17.85546875" style="11" customWidth="1"/>
    <col min="13573" max="13824" width="9.140625" style="11"/>
    <col min="13825" max="13825" width="5.85546875" style="11" customWidth="1"/>
    <col min="13826" max="13826" width="32.85546875" style="11" bestFit="1" customWidth="1"/>
    <col min="13827" max="13828" width="17.85546875" style="11" customWidth="1"/>
    <col min="13829" max="14080" width="9.140625" style="11"/>
    <col min="14081" max="14081" width="5.85546875" style="11" customWidth="1"/>
    <col min="14082" max="14082" width="32.85546875" style="11" bestFit="1" customWidth="1"/>
    <col min="14083" max="14084" width="17.85546875" style="11" customWidth="1"/>
    <col min="14085" max="14336" width="9.140625" style="11"/>
    <col min="14337" max="14337" width="5.85546875" style="11" customWidth="1"/>
    <col min="14338" max="14338" width="32.85546875" style="11" bestFit="1" customWidth="1"/>
    <col min="14339" max="14340" width="17.85546875" style="11" customWidth="1"/>
    <col min="14341" max="14592" width="9.140625" style="11"/>
    <col min="14593" max="14593" width="5.85546875" style="11" customWidth="1"/>
    <col min="14594" max="14594" width="32.85546875" style="11" bestFit="1" customWidth="1"/>
    <col min="14595" max="14596" width="17.85546875" style="11" customWidth="1"/>
    <col min="14597" max="14848" width="9.140625" style="11"/>
    <col min="14849" max="14849" width="5.85546875" style="11" customWidth="1"/>
    <col min="14850" max="14850" width="32.85546875" style="11" bestFit="1" customWidth="1"/>
    <col min="14851" max="14852" width="17.85546875" style="11" customWidth="1"/>
    <col min="14853" max="15104" width="9.140625" style="11"/>
    <col min="15105" max="15105" width="5.85546875" style="11" customWidth="1"/>
    <col min="15106" max="15106" width="32.85546875" style="11" bestFit="1" customWidth="1"/>
    <col min="15107" max="15108" width="17.85546875" style="11" customWidth="1"/>
    <col min="15109" max="15360" width="9.140625" style="11"/>
    <col min="15361" max="15361" width="5.85546875" style="11" customWidth="1"/>
    <col min="15362" max="15362" width="32.85546875" style="11" bestFit="1" customWidth="1"/>
    <col min="15363" max="15364" width="17.85546875" style="11" customWidth="1"/>
    <col min="15365" max="15616" width="9.140625" style="11"/>
    <col min="15617" max="15617" width="5.85546875" style="11" customWidth="1"/>
    <col min="15618" max="15618" width="32.85546875" style="11" bestFit="1" customWidth="1"/>
    <col min="15619" max="15620" width="17.85546875" style="11" customWidth="1"/>
    <col min="15621" max="15872" width="9.140625" style="11"/>
    <col min="15873" max="15873" width="5.85546875" style="11" customWidth="1"/>
    <col min="15874" max="15874" width="32.85546875" style="11" bestFit="1" customWidth="1"/>
    <col min="15875" max="15876" width="17.85546875" style="11" customWidth="1"/>
    <col min="15877" max="16128" width="9.140625" style="11"/>
    <col min="16129" max="16129" width="5.85546875" style="11" customWidth="1"/>
    <col min="16130" max="16130" width="32.85546875" style="11" bestFit="1" customWidth="1"/>
    <col min="16131" max="16132" width="17.85546875" style="11" customWidth="1"/>
    <col min="16133" max="16384" width="9.140625" style="11"/>
  </cols>
  <sheetData>
    <row r="1" spans="1:5" ht="16.5">
      <c r="B1" s="8" t="s">
        <v>57</v>
      </c>
      <c r="D1" s="10"/>
    </row>
    <row r="2" spans="1:5" ht="17.25" thickBot="1">
      <c r="B2" s="8"/>
    </row>
    <row r="3" spans="1:5" s="30" customFormat="1" ht="15.75" customHeight="1" thickBot="1">
      <c r="A3" s="322" t="s">
        <v>460</v>
      </c>
      <c r="B3" s="323"/>
      <c r="C3" s="323"/>
      <c r="D3" s="323"/>
      <c r="E3" s="324"/>
    </row>
    <row r="4" spans="1:5" ht="128.25" thickBot="1">
      <c r="A4" s="5" t="s">
        <v>38</v>
      </c>
      <c r="B4" s="6" t="s">
        <v>315</v>
      </c>
      <c r="C4" s="126" t="s">
        <v>316</v>
      </c>
      <c r="D4" s="126" t="s">
        <v>317</v>
      </c>
      <c r="E4" s="127" t="s">
        <v>103</v>
      </c>
    </row>
    <row r="5" spans="1:5" ht="26.25" customHeight="1">
      <c r="A5" s="128">
        <v>1</v>
      </c>
      <c r="B5" s="123" t="s">
        <v>65</v>
      </c>
      <c r="C5" s="124">
        <v>399550.32</v>
      </c>
      <c r="D5" s="125" t="s">
        <v>186</v>
      </c>
      <c r="E5" s="129">
        <v>3364.05</v>
      </c>
    </row>
    <row r="6" spans="1:5" s="14" customFormat="1" ht="26.25" customHeight="1">
      <c r="A6" s="130">
        <v>2</v>
      </c>
      <c r="B6" s="12" t="s">
        <v>295</v>
      </c>
      <c r="C6" s="15">
        <v>121167.04000000001</v>
      </c>
      <c r="D6" s="13" t="s">
        <v>186</v>
      </c>
      <c r="E6" s="131"/>
    </row>
    <row r="7" spans="1:5" s="21" customFormat="1" ht="26.25" customHeight="1">
      <c r="A7" s="132">
        <v>3</v>
      </c>
      <c r="B7" s="19" t="s">
        <v>318</v>
      </c>
      <c r="C7" s="15">
        <v>205858.2</v>
      </c>
      <c r="D7" s="20">
        <v>169835.63</v>
      </c>
      <c r="E7" s="133"/>
    </row>
    <row r="8" spans="1:5" s="21" customFormat="1" ht="26.25" customHeight="1">
      <c r="A8" s="130">
        <v>4</v>
      </c>
      <c r="B8" s="22" t="s">
        <v>336</v>
      </c>
      <c r="C8" s="16">
        <v>183200.09000000003</v>
      </c>
      <c r="D8" s="16">
        <v>8767.44</v>
      </c>
      <c r="E8" s="133"/>
    </row>
    <row r="9" spans="1:5" s="21" customFormat="1" ht="38.25" customHeight="1">
      <c r="A9" s="132">
        <v>5</v>
      </c>
      <c r="B9" s="19" t="s">
        <v>348</v>
      </c>
      <c r="C9" s="134">
        <v>320566.93</v>
      </c>
      <c r="D9" s="25">
        <v>23370.45</v>
      </c>
      <c r="E9" s="133"/>
    </row>
    <row r="10" spans="1:5" s="21" customFormat="1" ht="26.25" customHeight="1">
      <c r="A10" s="130">
        <v>6</v>
      </c>
      <c r="B10" s="135" t="s">
        <v>372</v>
      </c>
      <c r="C10" s="27">
        <v>186606.83</v>
      </c>
      <c r="D10" s="23">
        <v>30349.77</v>
      </c>
      <c r="E10" s="133"/>
    </row>
    <row r="11" spans="1:5" s="21" customFormat="1" ht="26.25" customHeight="1">
      <c r="A11" s="132">
        <v>7</v>
      </c>
      <c r="B11" s="19" t="s">
        <v>454</v>
      </c>
      <c r="C11" s="17">
        <v>1165868.8399999999</v>
      </c>
      <c r="D11" s="24">
        <v>77459.38</v>
      </c>
      <c r="E11" s="133"/>
    </row>
    <row r="12" spans="1:5" ht="18" customHeight="1" thickBot="1">
      <c r="A12" s="136"/>
      <c r="B12" s="137" t="s">
        <v>102</v>
      </c>
      <c r="C12" s="138">
        <f>SUM(C5:C11)</f>
        <v>2582818.25</v>
      </c>
      <c r="D12" s="138">
        <f>SUM(D5:D11)</f>
        <v>309782.67000000004</v>
      </c>
      <c r="E12" s="139">
        <f>SUM(E5:E11)</f>
        <v>3364.05</v>
      </c>
    </row>
    <row r="13" spans="1:5">
      <c r="B13" s="14"/>
      <c r="C13" s="18"/>
      <c r="D13" s="18"/>
    </row>
    <row r="14" spans="1:5">
      <c r="B14" s="14"/>
      <c r="C14" s="18"/>
      <c r="D14" s="18"/>
    </row>
    <row r="15" spans="1:5">
      <c r="B15" s="14"/>
      <c r="C15" s="18"/>
      <c r="D15" s="18"/>
    </row>
    <row r="16" spans="1:5">
      <c r="B16" s="14"/>
      <c r="C16" s="18"/>
      <c r="D16" s="18"/>
    </row>
    <row r="17" spans="2:4">
      <c r="B17" s="14"/>
      <c r="C17" s="18"/>
      <c r="D17" s="18"/>
    </row>
    <row r="18" spans="2:4">
      <c r="B18" s="14"/>
      <c r="C18" s="18"/>
      <c r="D18" s="18"/>
    </row>
    <row r="19" spans="2:4">
      <c r="B19" s="14"/>
      <c r="C19" s="18"/>
      <c r="D19" s="18"/>
    </row>
    <row r="20" spans="2:4">
      <c r="B20" s="14"/>
      <c r="C20" s="18"/>
      <c r="D20" s="18"/>
    </row>
    <row r="21" spans="2:4">
      <c r="B21" s="14"/>
      <c r="C21" s="18"/>
      <c r="D21" s="18"/>
    </row>
  </sheetData>
  <mergeCells count="1">
    <mergeCell ref="A3:E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8"/>
  <sheetViews>
    <sheetView view="pageBreakPreview" topLeftCell="A7" zoomScale="60" workbookViewId="0">
      <selection activeCell="Y18" sqref="Y18"/>
    </sheetView>
  </sheetViews>
  <sheetFormatPr defaultColWidth="8.7109375" defaultRowHeight="15"/>
  <cols>
    <col min="1" max="1" width="4.5703125" style="148" customWidth="1"/>
    <col min="2" max="2" width="22.85546875" style="150" customWidth="1"/>
    <col min="3" max="3" width="24" style="150" customWidth="1"/>
    <col min="4" max="4" width="38.7109375" style="150" customWidth="1"/>
    <col min="5" max="5" width="17.140625" style="148" customWidth="1"/>
    <col min="6" max="6" width="32.85546875" style="151" customWidth="1"/>
    <col min="7" max="7" width="15.42578125" style="151" customWidth="1"/>
    <col min="8" max="8" width="8.7109375" style="151" customWidth="1"/>
    <col min="9" max="9" width="15.7109375" style="148" customWidth="1"/>
    <col min="10" max="10" width="16.42578125" style="148" customWidth="1"/>
    <col min="11" max="11" width="16.140625" style="151" customWidth="1"/>
    <col min="12" max="12" width="16.140625" style="148" customWidth="1"/>
    <col min="13" max="13" width="16.140625" style="151" customWidth="1"/>
    <col min="14" max="14" width="12.85546875" style="148" customWidth="1"/>
    <col min="15" max="15" width="11.140625" style="148" customWidth="1"/>
    <col min="16" max="16" width="20.42578125" style="148" hidden="1" customWidth="1"/>
    <col min="17" max="17" width="20.42578125" style="148" customWidth="1"/>
    <col min="18" max="18" width="19" style="148" customWidth="1"/>
    <col min="19" max="19" width="15.7109375" style="148" customWidth="1"/>
    <col min="20" max="21" width="14.42578125" style="148" bestFit="1" customWidth="1"/>
    <col min="22" max="25" width="14.42578125" style="148" customWidth="1"/>
    <col min="26" max="26" width="12.28515625" style="148" customWidth="1"/>
    <col min="27" max="16384" width="8.7109375" style="148"/>
  </cols>
  <sheetData>
    <row r="1" spans="1:26" s="142" customFormat="1" ht="15.75">
      <c r="A1" s="342" t="s">
        <v>287</v>
      </c>
      <c r="B1" s="342"/>
      <c r="C1" s="342"/>
      <c r="D1" s="342"/>
      <c r="E1" s="342"/>
      <c r="F1" s="342"/>
      <c r="G1" s="342"/>
      <c r="H1" s="342"/>
      <c r="I1" s="342"/>
      <c r="J1" s="342"/>
      <c r="K1" s="141"/>
      <c r="M1" s="141"/>
    </row>
    <row r="2" spans="1:26" ht="15.75">
      <c r="A2" s="143"/>
      <c r="B2" s="143"/>
      <c r="C2" s="144"/>
      <c r="D2" s="144"/>
      <c r="E2" s="144"/>
      <c r="F2" s="146"/>
      <c r="G2" s="146"/>
      <c r="H2" s="146"/>
      <c r="I2" s="147"/>
      <c r="J2" s="147"/>
      <c r="K2" s="146"/>
      <c r="L2" s="147"/>
      <c r="M2" s="146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6"/>
    </row>
    <row r="3" spans="1:26" ht="15.75" thickBot="1">
      <c r="A3" s="147"/>
      <c r="B3" s="145"/>
      <c r="C3" s="149"/>
      <c r="D3" s="149"/>
      <c r="E3" s="147"/>
      <c r="F3" s="146"/>
      <c r="G3" s="146"/>
      <c r="H3" s="146"/>
      <c r="I3" s="147"/>
      <c r="J3" s="147"/>
      <c r="K3" s="146"/>
      <c r="L3" s="147"/>
      <c r="M3" s="146"/>
      <c r="N3" s="147"/>
      <c r="O3" s="147"/>
      <c r="P3" s="147"/>
      <c r="Q3" s="147"/>
      <c r="R3" s="147"/>
      <c r="S3" s="147"/>
      <c r="T3" s="147"/>
      <c r="U3" s="344"/>
      <c r="V3" s="344"/>
      <c r="W3" s="344"/>
      <c r="X3" s="344"/>
      <c r="Y3" s="344"/>
      <c r="Z3" s="344"/>
    </row>
    <row r="4" spans="1:26" ht="16.5" thickTop="1">
      <c r="A4" s="345" t="s">
        <v>37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</row>
    <row r="5" spans="1:26" ht="14.1" customHeight="1" thickBot="1">
      <c r="A5" s="347" t="s">
        <v>38</v>
      </c>
      <c r="B5" s="329" t="s">
        <v>39</v>
      </c>
      <c r="C5" s="329" t="s">
        <v>40</v>
      </c>
      <c r="D5" s="329" t="s">
        <v>41</v>
      </c>
      <c r="E5" s="325" t="s">
        <v>42</v>
      </c>
      <c r="F5" s="325" t="s">
        <v>43</v>
      </c>
      <c r="G5" s="325" t="s">
        <v>547</v>
      </c>
      <c r="H5" s="325" t="s">
        <v>44</v>
      </c>
      <c r="I5" s="325" t="s">
        <v>45</v>
      </c>
      <c r="J5" s="325" t="s">
        <v>46</v>
      </c>
      <c r="K5" s="325" t="s">
        <v>47</v>
      </c>
      <c r="L5" s="327" t="s">
        <v>48</v>
      </c>
      <c r="M5" s="325" t="s">
        <v>49</v>
      </c>
      <c r="N5" s="325" t="s">
        <v>50</v>
      </c>
      <c r="O5" s="325" t="s">
        <v>51</v>
      </c>
      <c r="P5" s="325" t="s">
        <v>52</v>
      </c>
      <c r="Q5" s="325" t="s">
        <v>505</v>
      </c>
      <c r="R5" s="343" t="s">
        <v>53</v>
      </c>
      <c r="S5" s="343"/>
      <c r="T5" s="343" t="s">
        <v>54</v>
      </c>
      <c r="U5" s="343"/>
      <c r="V5" s="328" t="s">
        <v>549</v>
      </c>
      <c r="W5" s="334"/>
      <c r="X5" s="334"/>
      <c r="Y5" s="335"/>
      <c r="Z5" s="349" t="s">
        <v>498</v>
      </c>
    </row>
    <row r="6" spans="1:26" ht="16.5" customHeight="1" thickTop="1" thickBot="1">
      <c r="A6" s="347"/>
      <c r="B6" s="329"/>
      <c r="C6" s="329"/>
      <c r="D6" s="329"/>
      <c r="E6" s="325"/>
      <c r="F6" s="325"/>
      <c r="G6" s="325"/>
      <c r="H6" s="325"/>
      <c r="I6" s="325"/>
      <c r="J6" s="325"/>
      <c r="K6" s="325"/>
      <c r="L6" s="327"/>
      <c r="M6" s="325"/>
      <c r="N6" s="325"/>
      <c r="O6" s="325"/>
      <c r="P6" s="325"/>
      <c r="Q6" s="325"/>
      <c r="R6" s="343"/>
      <c r="S6" s="343"/>
      <c r="T6" s="343"/>
      <c r="U6" s="343"/>
      <c r="V6" s="336"/>
      <c r="W6" s="337"/>
      <c r="X6" s="337"/>
      <c r="Y6" s="338"/>
      <c r="Z6" s="349"/>
    </row>
    <row r="7" spans="1:26" ht="36" customHeight="1" thickTop="1" thickBot="1">
      <c r="A7" s="348"/>
      <c r="B7" s="330"/>
      <c r="C7" s="330"/>
      <c r="D7" s="330"/>
      <c r="E7" s="326"/>
      <c r="F7" s="326"/>
      <c r="G7" s="326"/>
      <c r="H7" s="326"/>
      <c r="I7" s="326"/>
      <c r="J7" s="326"/>
      <c r="K7" s="326"/>
      <c r="L7" s="328"/>
      <c r="M7" s="326"/>
      <c r="N7" s="326"/>
      <c r="O7" s="326"/>
      <c r="P7" s="326"/>
      <c r="Q7" s="326"/>
      <c r="R7" s="200" t="s">
        <v>55</v>
      </c>
      <c r="S7" s="200" t="s">
        <v>56</v>
      </c>
      <c r="T7" s="200" t="s">
        <v>55</v>
      </c>
      <c r="U7" s="200" t="s">
        <v>56</v>
      </c>
      <c r="V7" s="238" t="s">
        <v>550</v>
      </c>
      <c r="W7" s="238" t="s">
        <v>551</v>
      </c>
      <c r="X7" s="238" t="s">
        <v>552</v>
      </c>
      <c r="Y7" s="238" t="s">
        <v>553</v>
      </c>
      <c r="Z7" s="350"/>
    </row>
    <row r="8" spans="1:26" ht="19.5" customHeight="1" thickBot="1">
      <c r="A8" s="339" t="s">
        <v>65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1"/>
    </row>
    <row r="9" spans="1:26" s="214" customFormat="1" ht="36">
      <c r="A9" s="210">
        <v>1</v>
      </c>
      <c r="B9" s="211" t="s">
        <v>227</v>
      </c>
      <c r="C9" s="211" t="s">
        <v>228</v>
      </c>
      <c r="D9" s="212">
        <v>31405314651105</v>
      </c>
      <c r="E9" s="210" t="s">
        <v>229</v>
      </c>
      <c r="F9" s="210" t="s">
        <v>230</v>
      </c>
      <c r="G9" s="210">
        <v>3758</v>
      </c>
      <c r="H9" s="210">
        <v>1980</v>
      </c>
      <c r="I9" s="210" t="s">
        <v>231</v>
      </c>
      <c r="J9" s="210" t="s">
        <v>232</v>
      </c>
      <c r="K9" s="210">
        <v>9</v>
      </c>
      <c r="L9" s="213"/>
      <c r="M9" s="210" t="s">
        <v>233</v>
      </c>
      <c r="N9" s="210" t="s">
        <v>234</v>
      </c>
      <c r="O9" s="210"/>
      <c r="P9" s="210" t="s">
        <v>235</v>
      </c>
      <c r="Q9" s="210"/>
      <c r="R9" s="207" t="s">
        <v>479</v>
      </c>
      <c r="S9" s="207" t="s">
        <v>480</v>
      </c>
      <c r="T9" s="207"/>
      <c r="U9" s="252"/>
      <c r="V9" s="260" t="s">
        <v>554</v>
      </c>
      <c r="W9" s="207" t="s">
        <v>554</v>
      </c>
      <c r="X9" s="207"/>
      <c r="Y9" s="261"/>
      <c r="Z9" s="255" t="s">
        <v>64</v>
      </c>
    </row>
    <row r="10" spans="1:26" s="214" customFormat="1" ht="36">
      <c r="A10" s="215">
        <v>2</v>
      </c>
      <c r="B10" s="216" t="s">
        <v>236</v>
      </c>
      <c r="C10" s="216" t="s">
        <v>237</v>
      </c>
      <c r="D10" s="216">
        <v>4900096466</v>
      </c>
      <c r="E10" s="215" t="s">
        <v>238</v>
      </c>
      <c r="F10" s="215" t="s">
        <v>230</v>
      </c>
      <c r="G10" s="215" t="s">
        <v>548</v>
      </c>
      <c r="H10" s="215">
        <v>1980</v>
      </c>
      <c r="I10" s="215" t="s">
        <v>491</v>
      </c>
      <c r="J10" s="215" t="s">
        <v>239</v>
      </c>
      <c r="K10" s="215">
        <v>7</v>
      </c>
      <c r="L10" s="217"/>
      <c r="M10" s="215" t="s">
        <v>240</v>
      </c>
      <c r="N10" s="215" t="s">
        <v>234</v>
      </c>
      <c r="O10" s="215"/>
      <c r="P10" s="215" t="s">
        <v>235</v>
      </c>
      <c r="Q10" s="215"/>
      <c r="R10" s="209" t="s">
        <v>468</v>
      </c>
      <c r="S10" s="209" t="s">
        <v>469</v>
      </c>
      <c r="T10" s="209"/>
      <c r="U10" s="253"/>
      <c r="V10" s="260" t="s">
        <v>554</v>
      </c>
      <c r="W10" s="207" t="s">
        <v>554</v>
      </c>
      <c r="X10" s="207"/>
      <c r="Y10" s="261"/>
      <c r="Z10" s="255" t="s">
        <v>64</v>
      </c>
    </row>
    <row r="11" spans="1:26" s="214" customFormat="1" ht="36">
      <c r="A11" s="215">
        <v>3</v>
      </c>
      <c r="B11" s="216" t="s">
        <v>236</v>
      </c>
      <c r="C11" s="216" t="s">
        <v>241</v>
      </c>
      <c r="D11" s="216">
        <v>4900022956</v>
      </c>
      <c r="E11" s="215" t="s">
        <v>500</v>
      </c>
      <c r="F11" s="215" t="s">
        <v>230</v>
      </c>
      <c r="G11" s="215">
        <v>8424</v>
      </c>
      <c r="H11" s="215">
        <v>1975</v>
      </c>
      <c r="I11" s="215" t="s">
        <v>242</v>
      </c>
      <c r="J11" s="215" t="s">
        <v>243</v>
      </c>
      <c r="K11" s="215">
        <v>6</v>
      </c>
      <c r="L11" s="217"/>
      <c r="M11" s="215" t="s">
        <v>240</v>
      </c>
      <c r="N11" s="215" t="s">
        <v>234</v>
      </c>
      <c r="O11" s="215"/>
      <c r="P11" s="215" t="s">
        <v>235</v>
      </c>
      <c r="Q11" s="215"/>
      <c r="R11" s="209" t="s">
        <v>244</v>
      </c>
      <c r="S11" s="209" t="s">
        <v>245</v>
      </c>
      <c r="T11" s="209"/>
      <c r="U11" s="253"/>
      <c r="V11" s="260" t="s">
        <v>554</v>
      </c>
      <c r="W11" s="207" t="s">
        <v>554</v>
      </c>
      <c r="X11" s="207"/>
      <c r="Y11" s="261"/>
      <c r="Z11" s="255" t="s">
        <v>64</v>
      </c>
    </row>
    <row r="12" spans="1:26" s="214" customFormat="1" ht="36">
      <c r="A12" s="215">
        <v>4</v>
      </c>
      <c r="B12" s="216" t="s">
        <v>246</v>
      </c>
      <c r="C12" s="216">
        <v>4</v>
      </c>
      <c r="D12" s="216" t="s">
        <v>247</v>
      </c>
      <c r="E12" s="215" t="s">
        <v>248</v>
      </c>
      <c r="F12" s="215" t="s">
        <v>230</v>
      </c>
      <c r="G12" s="215">
        <v>11100</v>
      </c>
      <c r="H12" s="215">
        <v>1987</v>
      </c>
      <c r="I12" s="215" t="s">
        <v>249</v>
      </c>
      <c r="J12" s="215" t="s">
        <v>250</v>
      </c>
      <c r="K12" s="215">
        <v>4</v>
      </c>
      <c r="L12" s="217"/>
      <c r="M12" s="215" t="s">
        <v>251</v>
      </c>
      <c r="N12" s="215" t="s">
        <v>234</v>
      </c>
      <c r="O12" s="215"/>
      <c r="P12" s="215" t="s">
        <v>235</v>
      </c>
      <c r="Q12" s="215"/>
      <c r="R12" s="209" t="s">
        <v>468</v>
      </c>
      <c r="S12" s="209" t="s">
        <v>469</v>
      </c>
      <c r="T12" s="209"/>
      <c r="U12" s="253"/>
      <c r="V12" s="260" t="s">
        <v>554</v>
      </c>
      <c r="W12" s="207" t="s">
        <v>554</v>
      </c>
      <c r="X12" s="207"/>
      <c r="Y12" s="261"/>
      <c r="Z12" s="255" t="s">
        <v>64</v>
      </c>
    </row>
    <row r="13" spans="1:26" s="214" customFormat="1" ht="36">
      <c r="A13" s="215">
        <v>5</v>
      </c>
      <c r="B13" s="216" t="s">
        <v>246</v>
      </c>
      <c r="C13" s="216">
        <v>4</v>
      </c>
      <c r="D13" s="218">
        <v>32508003007476</v>
      </c>
      <c r="E13" s="215" t="s">
        <v>501</v>
      </c>
      <c r="F13" s="215" t="s">
        <v>230</v>
      </c>
      <c r="G13" s="215">
        <v>11100</v>
      </c>
      <c r="H13" s="215">
        <v>1984</v>
      </c>
      <c r="I13" s="215" t="s">
        <v>252</v>
      </c>
      <c r="J13" s="215" t="s">
        <v>253</v>
      </c>
      <c r="K13" s="215">
        <v>4</v>
      </c>
      <c r="L13" s="217"/>
      <c r="M13" s="215" t="s">
        <v>251</v>
      </c>
      <c r="N13" s="215" t="s">
        <v>234</v>
      </c>
      <c r="O13" s="215"/>
      <c r="P13" s="215" t="s">
        <v>235</v>
      </c>
      <c r="Q13" s="215"/>
      <c r="R13" s="209" t="s">
        <v>468</v>
      </c>
      <c r="S13" s="209" t="s">
        <v>469</v>
      </c>
      <c r="T13" s="209"/>
      <c r="U13" s="253"/>
      <c r="V13" s="260" t="s">
        <v>554</v>
      </c>
      <c r="W13" s="207" t="s">
        <v>554</v>
      </c>
      <c r="X13" s="207"/>
      <c r="Y13" s="261"/>
      <c r="Z13" s="255" t="s">
        <v>64</v>
      </c>
    </row>
    <row r="14" spans="1:26" s="214" customFormat="1" ht="36">
      <c r="A14" s="215">
        <v>6</v>
      </c>
      <c r="B14" s="216" t="s">
        <v>254</v>
      </c>
      <c r="C14" s="216" t="s">
        <v>255</v>
      </c>
      <c r="D14" s="216">
        <v>4900143524</v>
      </c>
      <c r="E14" s="215" t="s">
        <v>256</v>
      </c>
      <c r="F14" s="215" t="s">
        <v>230</v>
      </c>
      <c r="G14" s="215">
        <v>9506</v>
      </c>
      <c r="H14" s="215">
        <v>1984</v>
      </c>
      <c r="I14" s="215" t="s">
        <v>502</v>
      </c>
      <c r="J14" s="215" t="s">
        <v>257</v>
      </c>
      <c r="K14" s="215">
        <v>9</v>
      </c>
      <c r="L14" s="217"/>
      <c r="M14" s="215">
        <v>16500</v>
      </c>
      <c r="N14" s="215" t="s">
        <v>234</v>
      </c>
      <c r="O14" s="215"/>
      <c r="P14" s="215" t="s">
        <v>258</v>
      </c>
      <c r="Q14" s="215"/>
      <c r="R14" s="209" t="s">
        <v>493</v>
      </c>
      <c r="S14" s="209" t="s">
        <v>494</v>
      </c>
      <c r="T14" s="209"/>
      <c r="U14" s="253"/>
      <c r="V14" s="260" t="s">
        <v>554</v>
      </c>
      <c r="W14" s="207" t="s">
        <v>554</v>
      </c>
      <c r="X14" s="207"/>
      <c r="Y14" s="261"/>
      <c r="Z14" s="255" t="s">
        <v>64</v>
      </c>
    </row>
    <row r="15" spans="1:26" s="214" customFormat="1" ht="36">
      <c r="A15" s="215">
        <v>7</v>
      </c>
      <c r="B15" s="216" t="s">
        <v>246</v>
      </c>
      <c r="C15" s="219" t="s">
        <v>492</v>
      </c>
      <c r="D15" s="216" t="s">
        <v>259</v>
      </c>
      <c r="E15" s="215" t="s">
        <v>260</v>
      </c>
      <c r="F15" s="215" t="s">
        <v>230</v>
      </c>
      <c r="G15" s="215">
        <v>6830</v>
      </c>
      <c r="H15" s="215">
        <v>1987</v>
      </c>
      <c r="I15" s="215" t="s">
        <v>503</v>
      </c>
      <c r="J15" s="215" t="s">
        <v>261</v>
      </c>
      <c r="K15" s="215">
        <v>6</v>
      </c>
      <c r="L15" s="217"/>
      <c r="M15" s="215">
        <v>10390</v>
      </c>
      <c r="N15" s="215" t="s">
        <v>234</v>
      </c>
      <c r="O15" s="215"/>
      <c r="P15" s="215" t="s">
        <v>235</v>
      </c>
      <c r="Q15" s="215"/>
      <c r="R15" s="209" t="s">
        <v>468</v>
      </c>
      <c r="S15" s="209" t="s">
        <v>469</v>
      </c>
      <c r="T15" s="209"/>
      <c r="U15" s="253"/>
      <c r="V15" s="260" t="s">
        <v>554</v>
      </c>
      <c r="W15" s="207" t="s">
        <v>554</v>
      </c>
      <c r="X15" s="207"/>
      <c r="Y15" s="261"/>
      <c r="Z15" s="255" t="s">
        <v>64</v>
      </c>
    </row>
    <row r="16" spans="1:26" s="214" customFormat="1" ht="36">
      <c r="A16" s="215">
        <v>8</v>
      </c>
      <c r="B16" s="216" t="s">
        <v>262</v>
      </c>
      <c r="C16" s="216">
        <v>332212</v>
      </c>
      <c r="D16" s="216" t="s">
        <v>263</v>
      </c>
      <c r="E16" s="215" t="s">
        <v>264</v>
      </c>
      <c r="F16" s="215" t="s">
        <v>265</v>
      </c>
      <c r="G16" s="215">
        <v>2417</v>
      </c>
      <c r="H16" s="215">
        <v>1999</v>
      </c>
      <c r="I16" s="215" t="s">
        <v>266</v>
      </c>
      <c r="J16" s="215" t="s">
        <v>267</v>
      </c>
      <c r="K16" s="215">
        <v>9</v>
      </c>
      <c r="L16" s="217"/>
      <c r="M16" s="215" t="s">
        <v>268</v>
      </c>
      <c r="N16" s="215" t="s">
        <v>234</v>
      </c>
      <c r="O16" s="215"/>
      <c r="P16" s="215" t="s">
        <v>235</v>
      </c>
      <c r="Q16" s="215"/>
      <c r="R16" s="209" t="s">
        <v>269</v>
      </c>
      <c r="S16" s="209" t="s">
        <v>270</v>
      </c>
      <c r="T16" s="209"/>
      <c r="U16" s="253"/>
      <c r="V16" s="260" t="s">
        <v>554</v>
      </c>
      <c r="W16" s="207" t="s">
        <v>554</v>
      </c>
      <c r="X16" s="207"/>
      <c r="Y16" s="261"/>
      <c r="Z16" s="255" t="s">
        <v>64</v>
      </c>
    </row>
    <row r="17" spans="1:26" s="214" customFormat="1" ht="36">
      <c r="A17" s="215">
        <v>9</v>
      </c>
      <c r="B17" s="216" t="s">
        <v>271</v>
      </c>
      <c r="C17" s="216" t="s">
        <v>272</v>
      </c>
      <c r="D17" s="216">
        <v>130585</v>
      </c>
      <c r="E17" s="215" t="s">
        <v>273</v>
      </c>
      <c r="F17" s="215" t="s">
        <v>274</v>
      </c>
      <c r="G17" s="215">
        <v>4680</v>
      </c>
      <c r="H17" s="215">
        <v>1973</v>
      </c>
      <c r="I17" s="215" t="s">
        <v>275</v>
      </c>
      <c r="J17" s="215" t="s">
        <v>276</v>
      </c>
      <c r="K17" s="215">
        <v>6</v>
      </c>
      <c r="L17" s="217"/>
      <c r="M17" s="215" t="s">
        <v>277</v>
      </c>
      <c r="N17" s="215" t="s">
        <v>234</v>
      </c>
      <c r="O17" s="215"/>
      <c r="P17" s="215" t="s">
        <v>235</v>
      </c>
      <c r="Q17" s="215"/>
      <c r="R17" s="209" t="s">
        <v>481</v>
      </c>
      <c r="S17" s="209" t="s">
        <v>482</v>
      </c>
      <c r="T17" s="209"/>
      <c r="U17" s="253"/>
      <c r="V17" s="260" t="s">
        <v>554</v>
      </c>
      <c r="W17" s="207" t="s">
        <v>554</v>
      </c>
      <c r="X17" s="207"/>
      <c r="Y17" s="261"/>
      <c r="Z17" s="255" t="s">
        <v>64</v>
      </c>
    </row>
    <row r="18" spans="1:26" s="214" customFormat="1" ht="36">
      <c r="A18" s="215">
        <v>10</v>
      </c>
      <c r="B18" s="216" t="s">
        <v>278</v>
      </c>
      <c r="C18" s="216" t="s">
        <v>279</v>
      </c>
      <c r="D18" s="216" t="s">
        <v>280</v>
      </c>
      <c r="E18" s="215" t="s">
        <v>281</v>
      </c>
      <c r="F18" s="215" t="s">
        <v>540</v>
      </c>
      <c r="G18" s="215">
        <v>6871</v>
      </c>
      <c r="H18" s="215">
        <v>2014</v>
      </c>
      <c r="I18" s="215" t="s">
        <v>543</v>
      </c>
      <c r="J18" s="215" t="s">
        <v>282</v>
      </c>
      <c r="K18" s="215">
        <v>6</v>
      </c>
      <c r="L18" s="217"/>
      <c r="M18" s="215" t="s">
        <v>283</v>
      </c>
      <c r="N18" s="215" t="s">
        <v>234</v>
      </c>
      <c r="O18" s="215">
        <v>4700</v>
      </c>
      <c r="P18" s="215" t="s">
        <v>235</v>
      </c>
      <c r="Q18" s="224">
        <v>502200</v>
      </c>
      <c r="R18" s="209" t="s">
        <v>495</v>
      </c>
      <c r="S18" s="209" t="s">
        <v>496</v>
      </c>
      <c r="T18" s="209" t="s">
        <v>495</v>
      </c>
      <c r="U18" s="253" t="s">
        <v>496</v>
      </c>
      <c r="V18" s="260" t="s">
        <v>554</v>
      </c>
      <c r="W18" s="207" t="s">
        <v>554</v>
      </c>
      <c r="X18" s="207" t="s">
        <v>554</v>
      </c>
      <c r="Y18" s="261"/>
      <c r="Z18" s="255" t="s">
        <v>64</v>
      </c>
    </row>
    <row r="19" spans="1:26" s="214" customFormat="1" ht="70.5" customHeight="1">
      <c r="A19" s="220">
        <v>11</v>
      </c>
      <c r="B19" s="221" t="s">
        <v>284</v>
      </c>
      <c r="C19" s="221">
        <v>244</v>
      </c>
      <c r="D19" s="221"/>
      <c r="E19" s="220" t="s">
        <v>285</v>
      </c>
      <c r="F19" s="220" t="s">
        <v>265</v>
      </c>
      <c r="G19" s="220">
        <v>6830</v>
      </c>
      <c r="H19" s="220">
        <v>1982</v>
      </c>
      <c r="I19" s="220" t="s">
        <v>286</v>
      </c>
      <c r="J19" s="220" t="s">
        <v>276</v>
      </c>
      <c r="K19" s="220">
        <v>6</v>
      </c>
      <c r="L19" s="222"/>
      <c r="M19" s="220">
        <v>10390</v>
      </c>
      <c r="N19" s="220" t="s">
        <v>234</v>
      </c>
      <c r="O19" s="215"/>
      <c r="P19" s="220" t="s">
        <v>235</v>
      </c>
      <c r="Q19" s="220"/>
      <c r="R19" s="209" t="s">
        <v>468</v>
      </c>
      <c r="S19" s="209" t="s">
        <v>469</v>
      </c>
      <c r="T19" s="209"/>
      <c r="U19" s="253"/>
      <c r="V19" s="260" t="s">
        <v>554</v>
      </c>
      <c r="W19" s="207" t="s">
        <v>554</v>
      </c>
      <c r="X19" s="207"/>
      <c r="Y19" s="261"/>
      <c r="Z19" s="255" t="s">
        <v>64</v>
      </c>
    </row>
    <row r="20" spans="1:26" ht="36.75" thickBot="1">
      <c r="A20" s="201">
        <v>12</v>
      </c>
      <c r="B20" s="202" t="s">
        <v>483</v>
      </c>
      <c r="C20" s="202" t="s">
        <v>484</v>
      </c>
      <c r="D20" s="202" t="s">
        <v>485</v>
      </c>
      <c r="E20" s="201" t="s">
        <v>486</v>
      </c>
      <c r="F20" s="203" t="s">
        <v>487</v>
      </c>
      <c r="G20" s="203">
        <v>2198</v>
      </c>
      <c r="H20" s="203">
        <v>2008</v>
      </c>
      <c r="I20" s="201" t="s">
        <v>488</v>
      </c>
      <c r="J20" s="201" t="s">
        <v>506</v>
      </c>
      <c r="K20" s="203">
        <v>9</v>
      </c>
      <c r="L20" s="201"/>
      <c r="M20" s="203">
        <v>3000</v>
      </c>
      <c r="N20" s="201"/>
      <c r="O20" s="220">
        <v>293400</v>
      </c>
      <c r="P20" s="201"/>
      <c r="Q20" s="241">
        <v>23100</v>
      </c>
      <c r="R20" s="223" t="s">
        <v>489</v>
      </c>
      <c r="S20" s="223" t="s">
        <v>490</v>
      </c>
      <c r="T20" s="223" t="s">
        <v>489</v>
      </c>
      <c r="U20" s="254" t="s">
        <v>490</v>
      </c>
      <c r="V20" s="262" t="s">
        <v>554</v>
      </c>
      <c r="W20" s="263" t="s">
        <v>554</v>
      </c>
      <c r="X20" s="263" t="s">
        <v>554</v>
      </c>
      <c r="Y20" s="264"/>
      <c r="Z20" s="256" t="s">
        <v>64</v>
      </c>
    </row>
    <row r="21" spans="1:26" ht="18.75" thickBot="1">
      <c r="A21" s="331" t="s">
        <v>541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3"/>
    </row>
    <row r="22" spans="1:26" s="208" customFormat="1" ht="18">
      <c r="A22" s="204">
        <v>1</v>
      </c>
      <c r="B22" s="205" t="s">
        <v>467</v>
      </c>
      <c r="C22" s="205" t="s">
        <v>535</v>
      </c>
      <c r="D22" s="205">
        <v>55892</v>
      </c>
      <c r="E22" s="204" t="s">
        <v>465</v>
      </c>
      <c r="F22" s="206" t="s">
        <v>466</v>
      </c>
      <c r="G22" s="206" t="s">
        <v>235</v>
      </c>
      <c r="H22" s="206">
        <v>1979</v>
      </c>
      <c r="I22" s="204" t="s">
        <v>544</v>
      </c>
      <c r="J22" s="204"/>
      <c r="K22" s="206"/>
      <c r="L22" s="204">
        <v>4500</v>
      </c>
      <c r="M22" s="206">
        <v>6300</v>
      </c>
      <c r="N22" s="206" t="s">
        <v>234</v>
      </c>
      <c r="O22" s="204"/>
      <c r="P22" s="204"/>
      <c r="Q22" s="204"/>
      <c r="R22" s="207" t="s">
        <v>468</v>
      </c>
      <c r="S22" s="207" t="s">
        <v>469</v>
      </c>
      <c r="T22" s="207"/>
      <c r="U22" s="252"/>
      <c r="V22" s="257" t="s">
        <v>554</v>
      </c>
      <c r="W22" s="258"/>
      <c r="X22" s="258"/>
      <c r="Y22" s="259"/>
      <c r="Z22" s="265" t="s">
        <v>64</v>
      </c>
    </row>
    <row r="23" spans="1:26" s="208" customFormat="1" ht="18.75" thickBot="1">
      <c r="A23" s="266">
        <v>2</v>
      </c>
      <c r="B23" s="267" t="s">
        <v>284</v>
      </c>
      <c r="C23" s="267" t="s">
        <v>537</v>
      </c>
      <c r="D23" s="268" t="s">
        <v>536</v>
      </c>
      <c r="E23" s="266" t="s">
        <v>470</v>
      </c>
      <c r="F23" s="269" t="s">
        <v>538</v>
      </c>
      <c r="G23" s="269">
        <v>4580</v>
      </c>
      <c r="H23" s="269">
        <v>2001</v>
      </c>
      <c r="I23" s="266" t="s">
        <v>545</v>
      </c>
      <c r="J23" s="266" t="s">
        <v>539</v>
      </c>
      <c r="K23" s="269">
        <v>2</v>
      </c>
      <c r="L23" s="266">
        <v>6500</v>
      </c>
      <c r="M23" s="269">
        <v>12000</v>
      </c>
      <c r="N23" s="270" t="s">
        <v>234</v>
      </c>
      <c r="O23" s="266"/>
      <c r="P23" s="266"/>
      <c r="Q23" s="266"/>
      <c r="R23" s="223" t="s">
        <v>471</v>
      </c>
      <c r="S23" s="223" t="s">
        <v>472</v>
      </c>
      <c r="T23" s="223"/>
      <c r="U23" s="254"/>
      <c r="V23" s="271" t="s">
        <v>554</v>
      </c>
      <c r="W23" s="223" t="s">
        <v>554</v>
      </c>
      <c r="X23" s="223"/>
      <c r="Y23" s="272"/>
      <c r="Z23" s="273" t="s">
        <v>64</v>
      </c>
    </row>
    <row r="24" spans="1:26" ht="18.75" thickBot="1">
      <c r="A24" s="331" t="s">
        <v>542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3"/>
    </row>
    <row r="25" spans="1:26" s="208" customFormat="1" ht="18.75" thickBot="1">
      <c r="A25" s="204">
        <v>3</v>
      </c>
      <c r="B25" s="205" t="s">
        <v>473</v>
      </c>
      <c r="C25" s="205" t="s">
        <v>474</v>
      </c>
      <c r="D25" s="205">
        <v>285690</v>
      </c>
      <c r="E25" s="204" t="s">
        <v>475</v>
      </c>
      <c r="F25" s="206" t="s">
        <v>476</v>
      </c>
      <c r="G25" s="206">
        <v>1960</v>
      </c>
      <c r="H25" s="206">
        <v>1980</v>
      </c>
      <c r="I25" s="204" t="s">
        <v>546</v>
      </c>
      <c r="J25" s="204" t="s">
        <v>507</v>
      </c>
      <c r="K25" s="206">
        <v>2</v>
      </c>
      <c r="L25" s="204"/>
      <c r="M25" s="206">
        <v>2240</v>
      </c>
      <c r="N25" s="206" t="s">
        <v>234</v>
      </c>
      <c r="O25" s="204"/>
      <c r="P25" s="204"/>
      <c r="Q25" s="204"/>
      <c r="R25" s="251" t="s">
        <v>477</v>
      </c>
      <c r="S25" s="251" t="s">
        <v>478</v>
      </c>
      <c r="T25" s="251"/>
      <c r="U25" s="274"/>
      <c r="V25" s="276" t="s">
        <v>554</v>
      </c>
      <c r="W25" s="277" t="s">
        <v>554</v>
      </c>
      <c r="X25" s="277"/>
      <c r="Y25" s="278"/>
      <c r="Z25" s="275" t="s">
        <v>64</v>
      </c>
    </row>
    <row r="26" spans="1:26" ht="15.75">
      <c r="R26" s="240"/>
      <c r="S26" s="240"/>
      <c r="T26" s="240"/>
      <c r="U26" s="240"/>
      <c r="V26" s="240"/>
      <c r="W26" s="240"/>
      <c r="X26" s="240"/>
      <c r="Y26" s="240"/>
      <c r="Z26" s="239"/>
    </row>
    <row r="27" spans="1:26">
      <c r="R27" s="239"/>
      <c r="S27" s="239"/>
      <c r="T27" s="239"/>
      <c r="U27" s="239"/>
      <c r="V27" s="239"/>
      <c r="W27" s="239"/>
      <c r="X27" s="239"/>
      <c r="Y27" s="239"/>
      <c r="Z27" s="239"/>
    </row>
    <row r="28" spans="1:26">
      <c r="R28" s="239"/>
      <c r="S28" s="239"/>
      <c r="T28" s="239"/>
      <c r="U28" s="239"/>
      <c r="V28" s="239"/>
      <c r="W28" s="239"/>
      <c r="X28" s="239"/>
      <c r="Y28" s="239"/>
      <c r="Z28" s="239"/>
    </row>
  </sheetData>
  <mergeCells count="28">
    <mergeCell ref="A24:Z24"/>
    <mergeCell ref="A1:J1"/>
    <mergeCell ref="Q5:Q7"/>
    <mergeCell ref="R5:S6"/>
    <mergeCell ref="T5:U6"/>
    <mergeCell ref="U3:Z3"/>
    <mergeCell ref="A4:L4"/>
    <mergeCell ref="M4:Z4"/>
    <mergeCell ref="A5:A7"/>
    <mergeCell ref="D5:D7"/>
    <mergeCell ref="E5:E7"/>
    <mergeCell ref="F5:F7"/>
    <mergeCell ref="Z5:Z7"/>
    <mergeCell ref="B5:B7"/>
    <mergeCell ref="C5:C7"/>
    <mergeCell ref="A21:Z21"/>
    <mergeCell ref="V5:Y6"/>
    <mergeCell ref="A8:Z8"/>
    <mergeCell ref="O5:O7"/>
    <mergeCell ref="P5:P7"/>
    <mergeCell ref="G5:G7"/>
    <mergeCell ref="H5:H7"/>
    <mergeCell ref="I5:I7"/>
    <mergeCell ref="J5:J7"/>
    <mergeCell ref="K5:K7"/>
    <mergeCell ref="L5:L7"/>
    <mergeCell ref="M5:M7"/>
    <mergeCell ref="N5:N7"/>
  </mergeCells>
  <pageMargins left="0.59055118110236227" right="0" top="0.74803149606299213" bottom="0.74803149606299213" header="0.51181102362204722" footer="0.51181102362204722"/>
  <pageSetup paperSize="9" scale="32" firstPageNumber="0" orientation="landscape" r:id="rId1"/>
  <colBreaks count="1" manualBreakCount="1">
    <brk id="25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="60" workbookViewId="0">
      <selection activeCell="C4" sqref="C4"/>
    </sheetView>
  </sheetViews>
  <sheetFormatPr defaultRowHeight="15"/>
  <cols>
    <col min="1" max="1" width="16.140625" customWidth="1"/>
    <col min="2" max="2" width="13.5703125" customWidth="1"/>
    <col min="3" max="3" width="29.140625" customWidth="1"/>
    <col min="4" max="4" width="31.5703125" customWidth="1"/>
    <col min="5" max="5" width="29.140625" style="230" customWidth="1"/>
  </cols>
  <sheetData>
    <row r="1" spans="1:5" ht="15.75" thickBot="1">
      <c r="A1" s="2"/>
      <c r="B1" s="2"/>
      <c r="C1" s="2"/>
      <c r="D1" s="3" t="s">
        <v>57</v>
      </c>
    </row>
    <row r="2" spans="1:5" ht="15.75" thickBot="1">
      <c r="A2" s="351" t="s">
        <v>497</v>
      </c>
      <c r="B2" s="351"/>
      <c r="C2" s="352"/>
      <c r="D2" s="4"/>
    </row>
    <row r="3" spans="1:5" ht="39.75" customHeight="1">
      <c r="A3" s="353" t="s">
        <v>522</v>
      </c>
      <c r="B3" s="354"/>
      <c r="C3" s="354"/>
      <c r="D3" s="354"/>
      <c r="E3" s="354"/>
    </row>
    <row r="4" spans="1:5" ht="38.25">
      <c r="A4" s="225" t="s">
        <v>58</v>
      </c>
      <c r="B4" s="225" t="s">
        <v>59</v>
      </c>
      <c r="C4" s="225" t="s">
        <v>60</v>
      </c>
      <c r="D4" s="225" t="s">
        <v>61</v>
      </c>
      <c r="E4" s="225" t="s">
        <v>524</v>
      </c>
    </row>
    <row r="5" spans="1:5" ht="15.75">
      <c r="A5" s="355">
        <v>2014</v>
      </c>
      <c r="B5" s="355"/>
      <c r="C5" s="355"/>
      <c r="D5" s="355"/>
      <c r="E5" s="355"/>
    </row>
    <row r="6" spans="1:5" ht="15.75">
      <c r="A6" s="226" t="s">
        <v>521</v>
      </c>
      <c r="B6" s="227">
        <v>1</v>
      </c>
      <c r="C6" s="229">
        <v>523.11</v>
      </c>
      <c r="D6" s="228" t="s">
        <v>508</v>
      </c>
      <c r="E6" s="152" t="s">
        <v>523</v>
      </c>
    </row>
    <row r="7" spans="1:5" ht="15.75">
      <c r="A7" s="355">
        <v>2015</v>
      </c>
      <c r="B7" s="355"/>
      <c r="C7" s="355"/>
      <c r="D7" s="355"/>
      <c r="E7" s="355"/>
    </row>
    <row r="8" spans="1:5" ht="15.75">
      <c r="A8" s="226" t="s">
        <v>509</v>
      </c>
      <c r="B8" s="228">
        <v>1</v>
      </c>
      <c r="C8" s="229">
        <v>1714</v>
      </c>
      <c r="D8" s="228" t="s">
        <v>510</v>
      </c>
      <c r="E8" s="152" t="s">
        <v>511</v>
      </c>
    </row>
    <row r="9" spans="1:5" ht="15.75">
      <c r="A9" s="226" t="s">
        <v>512</v>
      </c>
      <c r="B9" s="228">
        <v>1</v>
      </c>
      <c r="C9" s="229">
        <v>168.85</v>
      </c>
      <c r="D9" s="228" t="s">
        <v>513</v>
      </c>
      <c r="E9" s="152" t="s">
        <v>511</v>
      </c>
    </row>
    <row r="10" spans="1:5" ht="15.75">
      <c r="A10" s="226" t="s">
        <v>514</v>
      </c>
      <c r="B10" s="228">
        <v>1</v>
      </c>
      <c r="C10" s="229">
        <v>2040.73</v>
      </c>
      <c r="D10" s="228" t="s">
        <v>515</v>
      </c>
      <c r="E10" s="152" t="s">
        <v>511</v>
      </c>
    </row>
    <row r="11" spans="1:5" ht="15.75">
      <c r="A11" s="226" t="s">
        <v>516</v>
      </c>
      <c r="B11" s="228">
        <v>1</v>
      </c>
      <c r="C11" s="229">
        <v>3755.82</v>
      </c>
      <c r="D11" s="228" t="s">
        <v>517</v>
      </c>
      <c r="E11" s="152" t="s">
        <v>511</v>
      </c>
    </row>
    <row r="12" spans="1:5" ht="15.75">
      <c r="A12" s="355">
        <v>2016</v>
      </c>
      <c r="B12" s="355"/>
      <c r="C12" s="355"/>
      <c r="D12" s="355"/>
      <c r="E12" s="355"/>
    </row>
    <row r="13" spans="1:5" ht="30">
      <c r="A13" s="226" t="s">
        <v>518</v>
      </c>
      <c r="B13" s="228">
        <v>1</v>
      </c>
      <c r="C13" s="229">
        <v>509.65</v>
      </c>
      <c r="D13" s="228" t="s">
        <v>519</v>
      </c>
      <c r="E13" s="152" t="s">
        <v>520</v>
      </c>
    </row>
  </sheetData>
  <mergeCells count="5">
    <mergeCell ref="A2:C2"/>
    <mergeCell ref="A3:E3"/>
    <mergeCell ref="A5:E5"/>
    <mergeCell ref="A7:E7"/>
    <mergeCell ref="A12:E1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informacje ogólne</vt:lpstr>
      <vt:lpstr>budynki</vt:lpstr>
      <vt:lpstr>elektronika</vt:lpstr>
      <vt:lpstr>środki trwałe</vt:lpstr>
      <vt:lpstr>pojazdy</vt:lpstr>
      <vt:lpstr>szkody</vt:lpstr>
      <vt:lpstr>budynki!Obszar_wydruku</vt:lpstr>
      <vt:lpstr>'informacje ogólne'!Obszar_wydruku</vt:lpstr>
      <vt:lpstr>pojazdy!Obszar_wydruku</vt:lpstr>
      <vt:lpstr>szkody!Obszar_wydruku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2017-03-07T08:19:41Z</dcterms:modified>
</cp:coreProperties>
</file>